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autoCompressPictures="0" defaultThemeVersion="166925"/>
  <mc:AlternateContent xmlns:mc="http://schemas.openxmlformats.org/markup-compatibility/2006">
    <mc:Choice Requires="x15">
      <x15ac:absPath xmlns:x15ac="http://schemas.microsoft.com/office/spreadsheetml/2010/11/ac" url="https://d.docs.live.net/2e654ef7bbbcd4d0/Desktop/"/>
    </mc:Choice>
  </mc:AlternateContent>
  <xr:revisionPtr revIDLastSave="0" documentId="14_{44EC0C03-1AFC-4308-9109-62A4A141FDD8}" xr6:coauthVersionLast="47" xr6:coauthVersionMax="47" xr10:uidLastSave="{00000000-0000-0000-0000-000000000000}"/>
  <bookViews>
    <workbookView xWindow="-120" yWindow="-120" windowWidth="20730" windowHeight="11160" tabRatio="750" firstSheet="3" activeTab="7" xr2:uid="{00000000-000D-0000-FFFF-FFFF00000000}"/>
  </bookViews>
  <sheets>
    <sheet name="Governance" sheetId="8" r:id="rId1"/>
    <sheet name="Management" sheetId="7" r:id="rId2"/>
    <sheet name="Human Resources" sheetId="11" r:id="rId3"/>
    <sheet name="Finance" sheetId="10" r:id="rId4"/>
    <sheet name="Media &amp; Communications" sheetId="12" r:id="rId5"/>
    <sheet name="Sport Activity" sheetId="13" r:id="rId6"/>
    <sheet name="Physical Resources" sheetId="14" r:id="rId7"/>
    <sheet name="Values and Attitudes" sheetId="15" r:id="rId8"/>
    <sheet name="Summary" sheetId="9" r:id="rId9"/>
  </sheets>
  <definedNames>
    <definedName name="_xlnm._FilterDatabase" localSheetId="0" hidden="1">Governance!$C$102:$C$114</definedName>
    <definedName name="_xlnm._FilterDatabase" localSheetId="2" hidden="1">'Human Resources'!$C$102:$C$114</definedName>
    <definedName name="_xlnm._FilterDatabase" localSheetId="1" hidden="1">Management!$C$90:$C$100</definedName>
    <definedName name="_xlnm.Print_Area" localSheetId="6">'Physical Resources'!$A$1:$E$94</definedName>
    <definedName name="_xlnm.Print_Area" localSheetId="5">'Sport Activity'!$A$1:$E$90</definedName>
    <definedName name="_xlnm.Print_Titles" localSheetId="3">Finance!$1:$1</definedName>
    <definedName name="_xlnm.Print_Titles" localSheetId="0">Governance!$1:$1</definedName>
    <definedName name="_xlnm.Print_Titles" localSheetId="2">'Human Resources'!$1:$1</definedName>
    <definedName name="_xlnm.Print_Titles" localSheetId="4">'Media &amp; Communications'!$1:$1</definedName>
    <definedName name="_xlnm.Print_Titles" localSheetId="6">'Physical Resources'!$1:$1</definedName>
    <definedName name="_xlnm.Print_Titles" localSheetId="5">'Sport Activity'!$1:$1</definedName>
    <definedName name="_xlnm.Print_Titles" localSheetId="7">'Values and Attitudes'!$1:$1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9" l="1"/>
  <c r="F7" i="9"/>
  <c r="E7" i="9"/>
  <c r="D7" i="9"/>
  <c r="C7" i="9"/>
  <c r="B7" i="9"/>
  <c r="E5" i="9"/>
  <c r="D5" i="9"/>
  <c r="C5" i="9"/>
  <c r="B5" i="9"/>
  <c r="B80" i="7"/>
  <c r="C100" i="7" s="1"/>
  <c r="B79" i="7"/>
  <c r="B78" i="7"/>
  <c r="B77" i="7"/>
  <c r="B76" i="7"/>
  <c r="B75" i="7"/>
  <c r="B74" i="7"/>
  <c r="A80" i="7"/>
  <c r="A79" i="7"/>
  <c r="A78" i="7"/>
  <c r="A77" i="7"/>
  <c r="A76" i="7"/>
  <c r="A75" i="7"/>
  <c r="A74" i="7"/>
  <c r="B70" i="7"/>
  <c r="A70" i="7"/>
  <c r="A71" i="7"/>
  <c r="B71" i="7"/>
  <c r="A72" i="7"/>
  <c r="B72" i="7"/>
  <c r="A73" i="7"/>
  <c r="B73" i="7"/>
  <c r="E75" i="8" a="1"/>
  <c r="E75" i="8" s="1"/>
  <c r="E51" i="15" a="1"/>
  <c r="E51" i="15" s="1"/>
  <c r="E45" i="15" a="1"/>
  <c r="E45" i="15" s="1"/>
  <c r="E39" i="15" a="1"/>
  <c r="E39" i="15" s="1"/>
  <c r="E33" i="15" a="1"/>
  <c r="E33" i="15" s="1"/>
  <c r="E27" i="15" a="1"/>
  <c r="E27" i="15" s="1"/>
  <c r="E21" i="15" a="1"/>
  <c r="E21" i="15" s="1"/>
  <c r="E15" i="15" a="1"/>
  <c r="E15" i="15" s="1"/>
  <c r="E9" i="15" a="1"/>
  <c r="E9" i="15" s="1"/>
  <c r="E3" i="15" a="1"/>
  <c r="E3" i="15" s="1"/>
  <c r="E63" i="14" a="1"/>
  <c r="E63" i="14" s="1"/>
  <c r="E57" i="14" a="1"/>
  <c r="E57" i="14" s="1"/>
  <c r="E51" i="14" a="1"/>
  <c r="E51" i="14" s="1"/>
  <c r="E45" i="14" a="1"/>
  <c r="E45" i="14" s="1"/>
  <c r="E39" i="14" a="1"/>
  <c r="E39" i="14" s="1"/>
  <c r="E33" i="14" a="1"/>
  <c r="E33" i="14" s="1"/>
  <c r="E27" i="14" a="1"/>
  <c r="E27" i="14" s="1"/>
  <c r="E21" i="14" a="1"/>
  <c r="E21" i="14" s="1"/>
  <c r="E15" i="14" a="1"/>
  <c r="E15" i="14" s="1"/>
  <c r="E9" i="14" a="1"/>
  <c r="E9" i="14" s="1"/>
  <c r="E3" i="14" a="1"/>
  <c r="E3" i="14" s="1"/>
  <c r="E63" i="13" a="1"/>
  <c r="E63" i="13" s="1"/>
  <c r="E57" i="13" a="1"/>
  <c r="E57" i="13" s="1"/>
  <c r="E51" i="13" a="1"/>
  <c r="E51" i="13" s="1"/>
  <c r="E45" i="13" a="1"/>
  <c r="E45" i="13" s="1"/>
  <c r="E39" i="13" a="1"/>
  <c r="E39" i="13" s="1"/>
  <c r="E33" i="13" a="1"/>
  <c r="E33" i="13" s="1"/>
  <c r="E27" i="13" a="1"/>
  <c r="E27" i="13" s="1"/>
  <c r="E21" i="13" a="1"/>
  <c r="E21" i="13" s="1"/>
  <c r="E15" i="13" a="1"/>
  <c r="E15" i="13" s="1"/>
  <c r="E9" i="13" a="1"/>
  <c r="E9" i="13" s="1"/>
  <c r="E3" i="13" a="1"/>
  <c r="E3" i="13" s="1"/>
  <c r="E63" i="12" a="1"/>
  <c r="E63" i="12" s="1"/>
  <c r="E57" i="12" a="1"/>
  <c r="E57" i="12" s="1"/>
  <c r="E51" i="12" a="1"/>
  <c r="E51" i="12" s="1"/>
  <c r="E45" i="12" a="1"/>
  <c r="E45" i="12" s="1"/>
  <c r="E39" i="12" a="1"/>
  <c r="E39" i="12" s="1"/>
  <c r="E33" i="12" a="1"/>
  <c r="E33" i="12" s="1"/>
  <c r="E27" i="12" a="1"/>
  <c r="E27" i="12" s="1"/>
  <c r="E21" i="12" a="1"/>
  <c r="E21" i="12" s="1"/>
  <c r="E15" i="12" a="1"/>
  <c r="E15" i="12" s="1"/>
  <c r="E9" i="12" a="1"/>
  <c r="E9" i="12" s="1"/>
  <c r="E3" i="12" a="1"/>
  <c r="E3" i="12" s="1"/>
  <c r="E69" i="10" a="1"/>
  <c r="E69" i="10" s="1"/>
  <c r="E63" i="10" a="1"/>
  <c r="E63" i="10" s="1"/>
  <c r="E57" i="10" a="1"/>
  <c r="E57" i="10" s="1"/>
  <c r="E51" i="10" a="1"/>
  <c r="E51" i="10" s="1"/>
  <c r="E45" i="10" a="1"/>
  <c r="E45" i="10" s="1"/>
  <c r="E39" i="10" a="1"/>
  <c r="E39" i="10" s="1"/>
  <c r="E33" i="10" a="1"/>
  <c r="E33" i="10" s="1"/>
  <c r="E27" i="10" a="1"/>
  <c r="E27" i="10" s="1"/>
  <c r="E21" i="10" a="1"/>
  <c r="E21" i="10" s="1"/>
  <c r="E15" i="10" a="1"/>
  <c r="E15" i="10" s="1"/>
  <c r="E9" i="10" a="1"/>
  <c r="E9" i="10" s="1"/>
  <c r="E3" i="10" a="1"/>
  <c r="E3" i="10" s="1"/>
  <c r="E75" i="11" a="1"/>
  <c r="E75" i="11" s="1"/>
  <c r="E69" i="11" a="1"/>
  <c r="E69" i="11" s="1"/>
  <c r="E63" i="11" a="1"/>
  <c r="E63" i="11" s="1"/>
  <c r="E57" i="11" a="1"/>
  <c r="E57" i="11" s="1"/>
  <c r="E51" i="11" a="1"/>
  <c r="E51" i="11" s="1"/>
  <c r="E45" i="11" a="1"/>
  <c r="E45" i="11" s="1"/>
  <c r="E39" i="11" a="1"/>
  <c r="E39" i="11" s="1"/>
  <c r="E33" i="11" a="1"/>
  <c r="E33" i="11" s="1"/>
  <c r="E27" i="11" a="1"/>
  <c r="E27" i="11" s="1"/>
  <c r="E21" i="11" a="1"/>
  <c r="E21" i="11" s="1"/>
  <c r="E15" i="11" a="1"/>
  <c r="E15" i="11" s="1"/>
  <c r="E9" i="11" a="1"/>
  <c r="E9" i="11" s="1"/>
  <c r="E3" i="11" a="1"/>
  <c r="E3" i="11" s="1"/>
  <c r="E64" i="7" a="1"/>
  <c r="E64" i="7" s="1"/>
  <c r="E58" i="7" a="1"/>
  <c r="E58" i="7" s="1"/>
  <c r="E52" i="7" a="1"/>
  <c r="E52" i="7" s="1"/>
  <c r="E46" i="7" a="1"/>
  <c r="E46" i="7" s="1"/>
  <c r="E40" i="7" a="1"/>
  <c r="E40" i="7" s="1"/>
  <c r="E34" i="7" a="1"/>
  <c r="E34" i="7" s="1"/>
  <c r="E28" i="7" a="1"/>
  <c r="E28" i="7" s="1"/>
  <c r="E22" i="7" a="1"/>
  <c r="E22" i="7" s="1"/>
  <c r="E16" i="7" a="1"/>
  <c r="E16" i="7" s="1"/>
  <c r="E10" i="7" a="1"/>
  <c r="E10" i="7" s="1"/>
  <c r="E3" i="7" a="1"/>
  <c r="E3" i="7" s="1"/>
  <c r="E3" i="8" a="1"/>
  <c r="E3" i="8" s="1"/>
  <c r="E69" i="8" a="1"/>
  <c r="E69" i="8" s="1"/>
  <c r="E63" i="8" a="1"/>
  <c r="E63" i="8" s="1"/>
  <c r="E57" i="8" a="1"/>
  <c r="E57" i="8" s="1"/>
  <c r="E51" i="8" a="1"/>
  <c r="E51" i="8" s="1"/>
  <c r="E45" i="8" a="1"/>
  <c r="E45" i="8" s="1"/>
  <c r="E39" i="8" a="1"/>
  <c r="E39" i="8" s="1"/>
  <c r="E33" i="8" a="1"/>
  <c r="E33" i="8" s="1"/>
  <c r="E27" i="8" a="1"/>
  <c r="E27" i="8" s="1"/>
  <c r="E21" i="8" a="1"/>
  <c r="E21" i="8" s="1"/>
  <c r="E15" i="8" a="1"/>
  <c r="E15" i="8" s="1"/>
  <c r="E9" i="8" a="1"/>
  <c r="E9" i="8" s="1"/>
  <c r="B85" i="7" l="1"/>
  <c r="B84" i="7"/>
  <c r="F4" i="9" s="1"/>
  <c r="B89" i="7"/>
  <c r="B86" i="7"/>
  <c r="B87" i="7"/>
  <c r="B88" i="7"/>
  <c r="B65" i="15"/>
  <c r="A65" i="15"/>
  <c r="B64" i="15"/>
  <c r="A64" i="15"/>
  <c r="B63" i="15"/>
  <c r="A63" i="15"/>
  <c r="B62" i="15"/>
  <c r="A62" i="15"/>
  <c r="B61" i="15"/>
  <c r="A61" i="15"/>
  <c r="B60" i="15"/>
  <c r="A60" i="15"/>
  <c r="B59" i="15"/>
  <c r="A59" i="15"/>
  <c r="B58" i="15"/>
  <c r="A58" i="15"/>
  <c r="B57" i="15"/>
  <c r="A57" i="15"/>
  <c r="B79" i="14"/>
  <c r="A79" i="14"/>
  <c r="B78" i="14"/>
  <c r="A78" i="14"/>
  <c r="B77" i="14"/>
  <c r="A77" i="14"/>
  <c r="B76" i="14"/>
  <c r="A76" i="14"/>
  <c r="B75" i="14"/>
  <c r="A75" i="14"/>
  <c r="B74" i="14"/>
  <c r="A74" i="14"/>
  <c r="B73" i="14"/>
  <c r="A73" i="14"/>
  <c r="B72" i="14"/>
  <c r="A72" i="14"/>
  <c r="B71" i="14"/>
  <c r="A71" i="14"/>
  <c r="B70" i="14"/>
  <c r="B83" i="14" s="1"/>
  <c r="C9" i="9" s="1"/>
  <c r="A70" i="14"/>
  <c r="B69" i="14"/>
  <c r="A69" i="14"/>
  <c r="B79" i="13"/>
  <c r="A79" i="13"/>
  <c r="B78" i="13"/>
  <c r="A78" i="13"/>
  <c r="B77" i="13"/>
  <c r="A77" i="13"/>
  <c r="B76" i="13"/>
  <c r="A76" i="13"/>
  <c r="B75" i="13"/>
  <c r="A75" i="13"/>
  <c r="B74" i="13"/>
  <c r="A74" i="13"/>
  <c r="B73" i="13"/>
  <c r="A73" i="13"/>
  <c r="B72" i="13"/>
  <c r="A72" i="13"/>
  <c r="B71" i="13"/>
  <c r="A71" i="13"/>
  <c r="B70" i="13"/>
  <c r="A70" i="13"/>
  <c r="B69" i="13"/>
  <c r="B85" i="13" s="1"/>
  <c r="A69" i="13"/>
  <c r="B79" i="12"/>
  <c r="A79" i="12"/>
  <c r="B78" i="12"/>
  <c r="A78" i="12"/>
  <c r="B77" i="12"/>
  <c r="A77" i="12"/>
  <c r="B76" i="12"/>
  <c r="A76" i="12"/>
  <c r="B75" i="12"/>
  <c r="A75" i="12"/>
  <c r="B74" i="12"/>
  <c r="A74" i="12"/>
  <c r="B73" i="12"/>
  <c r="A73" i="12"/>
  <c r="B72" i="12"/>
  <c r="A72" i="12"/>
  <c r="B71" i="12"/>
  <c r="A71" i="12"/>
  <c r="B70" i="12"/>
  <c r="B82" i="12" s="1"/>
  <c r="A70" i="12"/>
  <c r="B69" i="12"/>
  <c r="A69" i="12"/>
  <c r="B96" i="11"/>
  <c r="B93" i="11"/>
  <c r="A93" i="11"/>
  <c r="B92" i="11"/>
  <c r="A92" i="11"/>
  <c r="B91" i="11"/>
  <c r="A91" i="11"/>
  <c r="B90" i="11"/>
  <c r="A90" i="11"/>
  <c r="B89" i="11"/>
  <c r="A89" i="11"/>
  <c r="B88" i="11"/>
  <c r="A88" i="11"/>
  <c r="B87" i="11"/>
  <c r="A87" i="11"/>
  <c r="B86" i="11"/>
  <c r="A86" i="11"/>
  <c r="B85" i="11"/>
  <c r="A85" i="11"/>
  <c r="B84" i="11"/>
  <c r="A84" i="11"/>
  <c r="B83" i="11"/>
  <c r="A83" i="11"/>
  <c r="B82" i="11"/>
  <c r="A82" i="11"/>
  <c r="B81" i="11"/>
  <c r="A81" i="11"/>
  <c r="B69" i="15" l="1"/>
  <c r="C10" i="9" s="1"/>
  <c r="B86" i="14"/>
  <c r="B100" i="11"/>
  <c r="B95" i="11"/>
  <c r="B72" i="15"/>
  <c r="B82" i="13"/>
  <c r="C8" i="9" s="1"/>
  <c r="B85" i="12"/>
  <c r="B70" i="15"/>
  <c r="D10" i="9" s="1"/>
  <c r="B67" i="15"/>
  <c r="F10" i="9" s="1"/>
  <c r="B71" i="15"/>
  <c r="E10" i="9" s="1"/>
  <c r="B68" i="15"/>
  <c r="B10" i="9" s="1"/>
  <c r="B84" i="14"/>
  <c r="D9" i="9" s="1"/>
  <c r="B81" i="14"/>
  <c r="F9" i="9" s="1"/>
  <c r="B85" i="14"/>
  <c r="E9" i="9" s="1"/>
  <c r="B82" i="14"/>
  <c r="B9" i="9" s="1"/>
  <c r="B83" i="13"/>
  <c r="D8" i="9" s="1"/>
  <c r="B80" i="13"/>
  <c r="F8" i="9" s="1"/>
  <c r="B84" i="13"/>
  <c r="E8" i="9" s="1"/>
  <c r="B81" i="13"/>
  <c r="B8" i="9" s="1"/>
  <c r="B83" i="12"/>
  <c r="B80" i="12"/>
  <c r="B84" i="12"/>
  <c r="B81" i="12"/>
  <c r="B97" i="11"/>
  <c r="B98" i="11"/>
  <c r="B99" i="11"/>
  <c r="B86" i="10" l="1"/>
  <c r="A86" i="10"/>
  <c r="B85" i="10"/>
  <c r="A85" i="10"/>
  <c r="B84" i="10"/>
  <c r="A84" i="10"/>
  <c r="B83" i="10"/>
  <c r="A83" i="10"/>
  <c r="B82" i="10"/>
  <c r="A82" i="10"/>
  <c r="B81" i="10"/>
  <c r="A81" i="10"/>
  <c r="B80" i="10"/>
  <c r="A80" i="10"/>
  <c r="B79" i="10"/>
  <c r="A79" i="10"/>
  <c r="B78" i="10"/>
  <c r="A78" i="10"/>
  <c r="B77" i="10"/>
  <c r="A77" i="10"/>
  <c r="B76" i="10"/>
  <c r="A76" i="10"/>
  <c r="B75" i="10"/>
  <c r="B94" i="10" s="1"/>
  <c r="A75" i="10"/>
  <c r="B93" i="8"/>
  <c r="B92" i="8"/>
  <c r="B91" i="8"/>
  <c r="B90" i="8"/>
  <c r="B89" i="8"/>
  <c r="B88" i="8"/>
  <c r="B87" i="8"/>
  <c r="B86" i="8"/>
  <c r="B85" i="8"/>
  <c r="B84" i="8"/>
  <c r="B83" i="8"/>
  <c r="B82" i="8"/>
  <c r="B81" i="8"/>
  <c r="A93" i="8"/>
  <c r="A92" i="8"/>
  <c r="A91" i="8"/>
  <c r="A90" i="8"/>
  <c r="A89" i="8"/>
  <c r="A88" i="8"/>
  <c r="A87" i="8"/>
  <c r="A86" i="8"/>
  <c r="A85" i="8"/>
  <c r="A84" i="8"/>
  <c r="A83" i="8"/>
  <c r="A82" i="8"/>
  <c r="A81" i="8"/>
  <c r="B95" i="8" l="1"/>
  <c r="F3" i="9" s="1"/>
  <c r="B96" i="8"/>
  <c r="B3" i="9" s="1"/>
  <c r="B91" i="10"/>
  <c r="C6" i="9" s="1"/>
  <c r="B92" i="10"/>
  <c r="D6" i="9" s="1"/>
  <c r="B89" i="10"/>
  <c r="F6" i="9" s="1"/>
  <c r="B93" i="10"/>
  <c r="E6" i="9" s="1"/>
  <c r="B90" i="10"/>
  <c r="B6" i="9" s="1"/>
  <c r="C4" i="9"/>
  <c r="D4" i="9"/>
  <c r="E4" i="9"/>
  <c r="B4" i="9"/>
  <c r="B98" i="8"/>
  <c r="D3" i="9" s="1"/>
  <c r="B99" i="8"/>
  <c r="E3" i="9" s="1"/>
  <c r="B100" i="8"/>
  <c r="B97" i="8"/>
  <c r="C3" i="9" s="1"/>
  <c r="F12" i="9" l="1"/>
  <c r="D12" i="9"/>
  <c r="B12" i="9"/>
  <c r="C12" i="9"/>
  <c r="E1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tc={4AAD0B09-38F1-455C-9233-5F65869FA79A}</author>
    <author>tc={FBF5CFF9-C5B0-4CAC-9727-C496D7077DC6}</author>
    <author>tc={92AFB776-859A-4C3F-9C13-D94A9243BB6E}</author>
    <author>tc={9B0DD581-DAF0-4C13-873A-843F01A088C0}</author>
    <author>tc={75EEE495-C86D-48BB-931F-3C99D525057F}</author>
    <author>tc={56C180B8-F17C-4E45-B09E-FFC2C4196F84}</author>
    <author>tc={50AA250F-DE05-43A3-A06A-213AECE1C75F}</author>
    <author>tc={95A5B62E-5A79-4180-92A0-9E2A007C2F36}</author>
    <author>tc={7DB0D2BA-662D-4FF5-8209-57F79D94B269}</author>
    <author>tc={63224824-E5E0-4BC4-8CBE-B587DB092AE9}</author>
    <author>tc={897EE935-9B22-42E9-B89F-E382C6D6677C}</author>
    <author>tc={21783514-DEF1-458D-8499-8085BD87FDD8}</author>
    <author>tc={B989655F-8744-4133-B3A1-F6AEC8A80ABE}</author>
  </authors>
  <commentList>
    <comment ref="A3" authorId="0" shapeId="0" xr:uid="{4AAD0B09-38F1-455C-9233-5F65869FA79A}">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9" authorId="1" shapeId="0" xr:uid="{FBF5CFF9-C5B0-4CAC-9727-C496D7077DC6}">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15" authorId="2" shapeId="0" xr:uid="{92AFB776-859A-4C3F-9C13-D94A9243BB6E}">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21" authorId="3" shapeId="0" xr:uid="{9B0DD581-DAF0-4C13-873A-843F01A088C0}">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27" authorId="4" shapeId="0" xr:uid="{75EEE495-C86D-48BB-931F-3C99D525057F}">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33" authorId="5" shapeId="0" xr:uid="{56C180B8-F17C-4E45-B09E-FFC2C4196F84}">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39" authorId="6" shapeId="0" xr:uid="{50AA250F-DE05-43A3-A06A-213AECE1C75F}">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45" authorId="7" shapeId="0" xr:uid="{95A5B62E-5A79-4180-92A0-9E2A007C2F36}">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51" authorId="8" shapeId="0" xr:uid="{7DB0D2BA-662D-4FF5-8209-57F79D94B269}">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57" authorId="9" shapeId="0" xr:uid="{63224824-E5E0-4BC4-8CBE-B587DB092AE9}">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63" authorId="10" shapeId="0" xr:uid="{897EE935-9B22-42E9-B89F-E382C6D6677C}">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69" authorId="11" shapeId="0" xr:uid="{21783514-DEF1-458D-8499-8085BD87FDD8}">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 ref="A75" authorId="12" shapeId="0" xr:uid="{B989655F-8744-4133-B3A1-F6AEC8A80ABE}">
      <text>
        <t>[Threaded comment]
Your version of Excel allows you to read this threaded comment; however, any edits to it will get removed if the file is opened in a newer version of Excel. Learn more: https://go.microsoft.com/fwlink/?linkid=870924
Comment:
    Put a number that best represents where your organisation is now.</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<sst xmlns="http://schemas.openxmlformats.org/spreadsheetml/2006/main" count="1380" uniqueCount="1008">
  <si>
    <t/>
  </si>
  <si>
    <t>We don't consider this</t>
  </si>
  <si>
    <t>There are no operations to plan</t>
  </si>
  <si>
    <t>No reporting is done</t>
  </si>
  <si>
    <t>No-one</t>
  </si>
  <si>
    <t>The Board and management (led by a CEO/COO or GS with no voting rights on the Board) are separate but have a mutually supportive relationship.</t>
  </si>
  <si>
    <t>We do not.</t>
  </si>
  <si>
    <t>We react when problems arise.</t>
  </si>
  <si>
    <t>We carry out a quadrennial review of the governance of the NOC.</t>
  </si>
  <si>
    <t>Our governance review is on-going in line with the planning process through an Internal Audit or Governance Committee.</t>
  </si>
  <si>
    <t>We have no formal procedures, but we expect our members to put the NOC's interests first.</t>
  </si>
  <si>
    <t>We encourage all our members to stand for positions.</t>
  </si>
  <si>
    <t>Women are elected on merit like any Board member and this is generally reflected by a significant presence of women on our Board.</t>
  </si>
  <si>
    <t>There is no manual</t>
  </si>
  <si>
    <t>We have documented some essential procedures, such as those relating to finances.</t>
  </si>
  <si>
    <t>An annual report is presented to the GA for approval before circulation to stakeholders.</t>
  </si>
  <si>
    <t>The annual report is the official document produced by the organisation and this is supported by detailed project specific reports as needed.</t>
  </si>
  <si>
    <t>There are no records to manage</t>
  </si>
  <si>
    <t>We have documented procedures that address prevention, detection and mitigation of mismanagement and fraud.</t>
  </si>
  <si>
    <t>No actions taken on board decisions.</t>
  </si>
  <si>
    <t>Important decisions are acted upon either by specialist volunteers, paid staff or through a specific committee.</t>
  </si>
  <si>
    <t>All decisions are systematically implemented, monitored and documented by management.</t>
  </si>
  <si>
    <t>11. How often do you carry out a Governance Review?</t>
  </si>
  <si>
    <t>We are aware of the need to conduct regular governance reviews.</t>
  </si>
  <si>
    <t>Board members and staff make informal declarations as issues arise.</t>
  </si>
  <si>
    <t>Formal declarations made by the Board and by staff on a regular basis.</t>
  </si>
  <si>
    <t>There are no specific procedures.</t>
  </si>
  <si>
    <t>We actively seek women with the right skills to stand for positions.</t>
  </si>
  <si>
    <t>We have an informal committee.</t>
  </si>
  <si>
    <t>We have a Committee made up of elected officials who are members of the NF.</t>
  </si>
  <si>
    <t>2. How would you describe your Annual General Meeting (AGM)?</t>
  </si>
  <si>
    <t>The NF has a Board with assigned specific responsibilities.</t>
  </si>
  <si>
    <t>Board members are selected/elected on the basis of their specific skills and competencies.</t>
  </si>
  <si>
    <t>We hold informal meetings as and when required.</t>
  </si>
  <si>
    <t>We do not meet.</t>
  </si>
  <si>
    <t>We hold a formal annual meeting (AGM), according to our constitution.</t>
  </si>
  <si>
    <t xml:space="preserve">We hold an AGM  around the same time each year and have an established  agenda. </t>
  </si>
  <si>
    <t>We hold an Annual Congress that incorporates education and workshop activities.</t>
  </si>
  <si>
    <t>3. How formal are the rules governing your association?</t>
  </si>
  <si>
    <t>There are no formal rules in place.</t>
  </si>
  <si>
    <t>We have regulations developed on an ad-hoc basis that deal with specific activities.</t>
  </si>
  <si>
    <t>We have a basic constitution that reflects the standards dictated by the IF and the NOC.</t>
  </si>
  <si>
    <t>Our constitution has been accepted by the IF and the NOC.</t>
  </si>
  <si>
    <t>Our constitution is supported by by-laws and statutes approved by the membership.</t>
  </si>
  <si>
    <t>We have a casual membership base who donate time and resources as they feel they want to.</t>
  </si>
  <si>
    <t>4. How are individuals affiliated to your Federation?</t>
  </si>
  <si>
    <t>No members yet.</t>
  </si>
  <si>
    <t>Individuals seek direct membership to the NF which usually requires payment of a fee.</t>
  </si>
  <si>
    <t>Individuals belong to clubs that affiliate to the national body.</t>
  </si>
  <si>
    <t>Individuals belong to clubs that affiliate to the national body via associations or sanctioned leagues.</t>
  </si>
  <si>
    <t>5. What are your main organisational affiliations?</t>
  </si>
  <si>
    <t>No affiliations.</t>
  </si>
  <si>
    <t>We have casual affiliations with social and community groups.</t>
  </si>
  <si>
    <t>Affiliated to International Federation.</t>
  </si>
  <si>
    <t xml:space="preserve">Affiliated to the NOC.                            </t>
  </si>
  <si>
    <t>6. What does your organisational plan look like?</t>
  </si>
  <si>
    <t>We have no plan.</t>
  </si>
  <si>
    <t>We have a basic organisational plan prepared for external stakeholder requirements.</t>
  </si>
  <si>
    <t>We have a documented annual plan prepared by the Board.</t>
  </si>
  <si>
    <t xml:space="preserve">A documented strategic plan has been prepared for a four year period. </t>
  </si>
  <si>
    <t>7. What kind of Codes of Conduct do you have?</t>
  </si>
  <si>
    <t>No Codes of Conduct.</t>
  </si>
  <si>
    <t>We have unwritten agreed standards/duty of care that are understood by those affected.</t>
  </si>
  <si>
    <t>We have basic codes of conduct covering supervision of activities and behaviour.</t>
  </si>
  <si>
    <t>We have detailed codes of conduct for all aspects of the organisation's activities.</t>
  </si>
  <si>
    <t>We have contracted agreements  that set out the required conduct expected of athletes, coaches and officials.</t>
  </si>
  <si>
    <t>8. What organisational networks do you have?</t>
  </si>
  <si>
    <t>None.</t>
  </si>
  <si>
    <t>We hold social gatherings of friends and families.</t>
  </si>
  <si>
    <t>We have community and school networks.</t>
  </si>
  <si>
    <t>The NF is actively involved in the national sport system.</t>
  </si>
  <si>
    <t>The NF is actively involved in international sport.</t>
  </si>
  <si>
    <t>We note the success or failure of activities.</t>
  </si>
  <si>
    <t>We use criteria imposed on us by external sources.</t>
  </si>
  <si>
    <t>We monitor and evaluate against KPIs established internally.</t>
  </si>
  <si>
    <t>We have a comprehensive M&amp;E framework that guides activities.</t>
  </si>
  <si>
    <t>The NF has a person who is the main point of contact for the organisation.</t>
  </si>
  <si>
    <t>We have an elected committee that takes charge of all of our operations.</t>
  </si>
  <si>
    <t>12. How does the NF manage conflict of interest?</t>
  </si>
  <si>
    <t>We react to opportunities without documented procedures.</t>
  </si>
  <si>
    <t>We have a simple operational plan, but it is not necessarily used.</t>
  </si>
  <si>
    <t>The NF has an annual operational plan, which is based on a long term strategic plan.</t>
  </si>
  <si>
    <t>We have a comprehensive operational plan for all activities and procedures, which has been approved by the membership.</t>
  </si>
  <si>
    <t>We have a few documented working procedures, but these are not documented.</t>
  </si>
  <si>
    <t>The NF has an operations manual covering all administrative aspects of the organisation.</t>
  </si>
  <si>
    <t>No programmes to manage.</t>
  </si>
  <si>
    <t>We have some programmes driven by interest and opportunity.</t>
  </si>
  <si>
    <t>Our programmes are managed by Board members.</t>
  </si>
  <si>
    <t>All of our programmes are managed professionally,  mainly by paid staff with some specialist volunteers.</t>
  </si>
  <si>
    <t>The Board delegates some programmes to either paid or voluntary staff members who have the specific knowledge required.</t>
  </si>
  <si>
    <t>Our events are seasonal and managed by a committee.</t>
  </si>
  <si>
    <t>Our events follow a basic planning cycle in line with organisational objectives.</t>
  </si>
  <si>
    <t>Our events follow the four recognised parts of the event management cycle and are managed by paid staff or agents.</t>
  </si>
  <si>
    <t>We do this informally, usually by word of mouth.</t>
  </si>
  <si>
    <t>Reports are produced on demand, as required by external funders.</t>
  </si>
  <si>
    <t>The NF has a formal archive system, which stores records for an extended period in line with a retention policy, with digital back-up.</t>
  </si>
  <si>
    <t>9. Who is responsible for managing essential tasks?</t>
  </si>
  <si>
    <t>Work is undertaken by interested volunteers who turn up on the day.</t>
  </si>
  <si>
    <t>Work is managed by the elected Board members.</t>
  </si>
  <si>
    <t>Some tasks are delegated to specialist volunteers not on the Board.</t>
  </si>
  <si>
    <t>We have a management team that is separate from the Board.</t>
  </si>
  <si>
    <t>6. How does the NF manage records?</t>
  </si>
  <si>
    <t>5. How does the NF report to stakeholders on its activities?</t>
  </si>
  <si>
    <t>7. What type of contracts does the NF have?</t>
  </si>
  <si>
    <t>10. How are Board decisions executed in the NF?</t>
  </si>
  <si>
    <t>We have no Committee.</t>
  </si>
  <si>
    <t xml:space="preserve">We plan on an ad-hoc basis to roughly execute specific activities. </t>
  </si>
  <si>
    <t>There is no NF management.</t>
  </si>
  <si>
    <t>We have a written Conflict of Interest Policy that is embedded in all contracts, procedures and actions undertaken by the NF and those acting upon its behalf.</t>
  </si>
  <si>
    <t>One Board member manages the NOC.</t>
  </si>
  <si>
    <t>The Board, manages the Organisation and takes 'whole Board' responsibility for key functions such as the annual reports, including financial statements.</t>
  </si>
  <si>
    <t>The Board delegates some management responsibility to staff or other volunteers under the supervision of the General Secretary.</t>
  </si>
  <si>
    <t>1. How is the NF structured?</t>
  </si>
  <si>
    <t>An elected Board manages and governs the NF with a few key active people.</t>
  </si>
  <si>
    <t>2. How does the NF carry out operational planning?</t>
  </si>
  <si>
    <t>4. How are programmes managed by the NF?</t>
  </si>
  <si>
    <t>3. What kind of operations manual does the NF have?</t>
  </si>
  <si>
    <t>5. How are events managed by the NF?</t>
  </si>
  <si>
    <t>Our events are conducted at short notice by keen members.</t>
  </si>
  <si>
    <t>We take notes of meetings and brief records of activities. These are not necessarily filed.</t>
  </si>
  <si>
    <t>The NF establishes written agreements when necessary as dictated by external organisations.</t>
  </si>
  <si>
    <t>The NF always obtains legally binding contracts.</t>
  </si>
  <si>
    <t>8. What procedures does the NF have for preventing mismanagement and fraud?</t>
  </si>
  <si>
    <t>The NF has no specific procedures.</t>
  </si>
  <si>
    <t>There is nothing to mismanage.</t>
  </si>
  <si>
    <t>The NF has an ad-hoc discipline committee that investigates when an issue arises.</t>
  </si>
  <si>
    <t>The NF has a mismanagement and fraud policy that covers all aspects of work and encourages ‘whistle blowing’.</t>
  </si>
  <si>
    <t>The NF does not have (or lacks) the resources to consistently implement many Board decisions.</t>
  </si>
  <si>
    <t>Decisions that are pushed through by individual Board members are acted upon.</t>
  </si>
  <si>
    <t>Sport Activity</t>
  </si>
  <si>
    <t>13. How are women incorporated onto the Board of the NF?</t>
  </si>
  <si>
    <t>There is no specific Structure.</t>
  </si>
  <si>
    <t>The NF has a fully established secretariat that manages several departments under the control of a CEO/COO.</t>
  </si>
  <si>
    <t>Each functional area of the NF has an operations manual reviewed regularly.</t>
  </si>
  <si>
    <t>The NF stores and can retrieve records of meetings and activities.</t>
  </si>
  <si>
    <t>The NF has a simple filing system for important documentation.</t>
  </si>
  <si>
    <t>The NF has a contracting policy, setting out how to contract, who can tender and what the contracts must contain.</t>
  </si>
  <si>
    <t>There are no contracts in place.</t>
  </si>
  <si>
    <t>Affiliated to international sport groups (other than the IF) or corporate groups/franchises.</t>
  </si>
  <si>
    <t>There is a clear delineation of roles between the Board and management headed by a General Secretary, who is the link between the two.</t>
  </si>
  <si>
    <t>Our contracts are based on ‘handshake’ agreements.</t>
  </si>
  <si>
    <t xml:space="preserve"> 
 Organisations or sponsors that fund our programmes provide criteria for the NF to monitor to determine the success of their support: To achieve this:   
 Evaluate all activities using the guidelines required by external organisations, such as the NOC; 
 Carry out formal evaluation of NF developed activities until least 50% of activities are evaluated; 
 Report these evaluations to the GA. 
 </t>
  </si>
  <si>
    <t xml:space="preserve"> 
 In drawing up the NF objectives, criteria are established to determine our success and we use these to measure the effectiveness of our programmes. To achieve this:   
 Continue to evaluate activities as required by external agencies; LI&gt;
 As a Board develop KPIs that can be used to monitor the success of activities while they are being carried out; 
 Use these to evaluate activities once they are finished; 
 Report to the Board and the GA against these KPIs and develop actions as appropriate. 
 </t>
  </si>
  <si>
    <t xml:space="preserve"> 
 Monitoring and evaluation is a well-established procedure in our NF and we collect the right data at all times to provide an objective evaluation of our activities and investments. To achieve this:   
 Establish a monitoring and evaluation framework that is part of the on-going delivery of programs and activities; 
 Routinely report against the KPI established for each objective and pay particular attention to the budgetary implications that may occur as objectives are met; 
 The information from this should be an integral part of the strategic planning process fully controlled and determined by the Board and approved by the membership annually. 
 </t>
  </si>
  <si>
    <t>Level 3</t>
  </si>
  <si>
    <t>Level 4</t>
  </si>
  <si>
    <t>Highlight the level you feel the NF is at.</t>
  </si>
  <si>
    <t>Board Structure</t>
  </si>
  <si>
    <t>Level 0</t>
  </si>
  <si>
    <t>Your AGM</t>
  </si>
  <si>
    <t>Affiliates</t>
  </si>
  <si>
    <t>Organisation Affiliations</t>
  </si>
  <si>
    <t>Planning</t>
  </si>
  <si>
    <t>Code of Conduct</t>
  </si>
  <si>
    <t>Separation of governance</t>
  </si>
  <si>
    <t>Review of Governance</t>
  </si>
  <si>
    <t>Conflict of Interest</t>
  </si>
  <si>
    <t>Gender Equity</t>
  </si>
  <si>
    <t>NF Structure</t>
  </si>
  <si>
    <t>Operations</t>
  </si>
  <si>
    <t>Theme 1</t>
  </si>
  <si>
    <t>NF Governance</t>
  </si>
  <si>
    <r>
      <t xml:space="preserve"> 
</t>
    </r>
    <r>
      <rPr>
        <b/>
        <i/>
        <sz val="10"/>
        <rFont val="Calibri"/>
        <family val="2"/>
      </rPr>
      <t xml:space="preserve">The NF has a group of people who put time into organising things for the NF and meet on an ad-hoc basis. To achieve this:  </t>
    </r>
    <r>
      <rPr>
        <sz val="10"/>
        <rFont val="Calibri"/>
        <family val="2"/>
      </rPr>
      <t xml:space="preserve"> 
Canvas the existing members and keen followers of the sport to see if there are enough people who can share the load of the responsibilities for running of the NF. These are likely to come from established clubs or very keen individuals; 
 Target people who have had experience in running organisations or have sat on governing committees before, OR consider training chosen keen people to learn about the process;   
 Provide simple incentives to encourage people to attend meetings and organise activities, such as providing tea or coffee and refreshments.   
 </t>
    </r>
  </si>
  <si>
    <r>
      <rPr>
        <b/>
        <i/>
        <sz val="10"/>
        <rFont val="Calibri"/>
        <family val="2"/>
      </rPr>
      <t xml:space="preserve">The Committee is formed of elected members who are registered with clubs or as individuals of the NF but onto a Board with no specific responsibilities. To achieve this: </t>
    </r>
    <r>
      <rPr>
        <sz val="10"/>
        <rFont val="Calibri"/>
        <family val="2"/>
      </rPr>
      <t xml:space="preserve">  
Establish a Committee or board structure that will adequately serve the N.F.; 
Make changes as needed to the constitution and have these approved;   
Review the structure of the elected committee and ensure that it consists of a President or Chair, General Secretary (GS), Treasurer, an athlete's representative and at least one other specific portfolio;   
Ensure that the roles and responsibilities of each member are clear.</t>
    </r>
  </si>
  <si>
    <r>
      <rPr>
        <b/>
        <i/>
        <sz val="10"/>
        <rFont val="Calibri"/>
        <family val="2"/>
      </rPr>
      <t xml:space="preserve">To achieve this: </t>
    </r>
    <r>
      <rPr>
        <sz val="10"/>
        <rFont val="Calibri"/>
        <family val="2"/>
      </rPr>
      <t xml:space="preserve">                                                                                                                                              Review the structure of the Board so that it is now governed by a Board of Management on which each person is either elected or appointed to perform or oversee a specific function of the organisation; 
Each board member should be assigned specific portfolio or area of responsibility to which they report at Board meetings and at the AGM;   
Agree that management tasks and implementation of agreed actions are delegated by the Board to people who are not on the Board.   
 </t>
    </r>
  </si>
  <si>
    <r>
      <rPr>
        <b/>
        <i/>
        <sz val="10"/>
        <rFont val="Calibri"/>
        <family val="2"/>
      </rPr>
      <t xml:space="preserve">The Board structure has been developed to ensure that each Board member has specific responsibility for an area of governance and activity. To achieve this:   </t>
    </r>
    <r>
      <rPr>
        <sz val="10"/>
        <rFont val="Calibri"/>
        <family val="2"/>
      </rPr>
      <t xml:space="preserve">
Review the structure of the elected committee and ensure that it consists of a President or Chair, General Secretary, Treasurer, an athlete's representative and at least 1 other specific portfolio;   
Ensure that the roles and responsibilities of each member are clear; 
Ensure the roles and responsibilities are reflected in the Constitution or Statutes of the organisation. </t>
    </r>
  </si>
  <si>
    <r>
      <t xml:space="preserve"> 
</t>
    </r>
    <r>
      <rPr>
        <b/>
        <i/>
        <sz val="10"/>
        <rFont val="Calibri"/>
        <family val="2"/>
      </rPr>
      <t xml:space="preserve"> Meetings are held between active and interested members who have chosen to take responsibility for an area of the NF. These meetings are held as and when necessary and are largely informal. To achieve this:   </t>
    </r>
    <r>
      <rPr>
        <sz val="10"/>
        <rFont val="Calibri"/>
        <family val="2"/>
      </rPr>
      <t xml:space="preserve">
 Hold meetings on an ad-hoc basis as the need arises; 
 Involve as many members as possible;   
 Keep records of these meetings.   
 </t>
    </r>
  </si>
  <si>
    <r>
      <t xml:space="preserve">  
</t>
    </r>
    <r>
      <rPr>
        <b/>
        <i/>
        <sz val="10"/>
        <rFont val="Calibri"/>
        <family val="2"/>
      </rPr>
      <t xml:space="preserve"> The Annual General Meeting is now established and is held annually although not necessarily at the same time of year each year. To achieve this: </t>
    </r>
    <r>
      <rPr>
        <sz val="10"/>
        <rFont val="Calibri"/>
        <family val="2"/>
      </rPr>
      <t xml:space="preserve">
 Hold a formal meeting of the general membership of the organisation on an annual basis; 
 Document in the constitution of the organisation the procedures for the conduct of the annual general meeting, including the nature of the membership, eligibility for voting and voting procedures;   
 Ensure each meeting is held according to agreed procedures and that it respects the rights of the members to have a 'voice'.   
 </t>
    </r>
  </si>
  <si>
    <r>
      <t xml:space="preserve">  
</t>
    </r>
    <r>
      <rPr>
        <b/>
        <i/>
        <sz val="10"/>
        <rFont val="Calibri"/>
        <family val="2"/>
      </rPr>
      <t xml:space="preserve"> The AGM is now a formal annual event, well organised and held at the same time each year (e.g. The Second Week of July). To achieve this: </t>
    </r>
    <r>
      <rPr>
        <sz val="10"/>
        <rFont val="Calibri"/>
        <family val="2"/>
      </rPr>
      <t xml:space="preserve">
 Hold an annual meeting of affiliates according to a predetermined agenda;  
 Circulate papers for the meeting at least 30 days prior to the congress;    
 Distribute a formal agenda with strict rules in place regarding submission of items that require approval of the membership.   
 </t>
    </r>
  </si>
  <si>
    <r>
      <t xml:space="preserve">  
</t>
    </r>
    <r>
      <rPr>
        <b/>
        <i/>
        <sz val="10"/>
        <rFont val="Calibri"/>
        <family val="2"/>
      </rPr>
      <t xml:space="preserve">The AGM now takes the form of a Congress that includes educational activities and member workshops to discuss key issues. To achieve this: </t>
    </r>
    <r>
      <rPr>
        <sz val="10"/>
        <rFont val="Calibri"/>
        <family val="2"/>
      </rPr>
      <t xml:space="preserve">
Hold a series of workshops and activities leading up to the meeting that allow full and open contribution by the members on all matters to be put before the meeting; 
Ensure there is an accurate register of members available to check attendance;   
Construct an agenda that is consistent from year to year and reflects the Strategic Plan for the NF;   
Document and make available minutes of the meeting and a transcript and rationale for all decisions for the members to read and refer to.   
 </t>
    </r>
  </si>
  <si>
    <r>
      <t xml:space="preserve"> 
</t>
    </r>
    <r>
      <rPr>
        <b/>
        <i/>
        <sz val="10"/>
        <rFont val="Calibri"/>
        <family val="2"/>
      </rPr>
      <t xml:space="preserve">The active members have agreed informally on what or how we go about the business of the NF and these agreements are based on issues as they arise. To achieve this:  </t>
    </r>
    <r>
      <rPr>
        <sz val="10"/>
        <rFont val="Calibri"/>
        <family val="2"/>
      </rPr>
      <t xml:space="preserve"> 
Establish a set of rules that have been agreed to by the active members or participants in the organisation; 
At the same time, develop a formal procedure for recognising membership to the organisation.   
 </t>
    </r>
  </si>
  <si>
    <r>
      <rPr>
        <b/>
        <i/>
        <sz val="10"/>
        <rFont val="Calibri"/>
        <family val="2"/>
      </rPr>
      <t xml:space="preserve">The Constitution has been developed to reflect the requirements of the NOC and the IF so that we become or can become, recognised. This document is endorsed by our members who are registered as belonging to the organisation and legitimise its existence. To achieve this:  </t>
    </r>
    <r>
      <rPr>
        <sz val="10"/>
        <rFont val="Calibri"/>
        <family val="2"/>
      </rPr>
      <t xml:space="preserve"> 
Draft a simple constitution that covers simple operating rules and procedures and defines the organisation's roles and responsibilities; 
Include simple guidelines for running meetings and agreeing on matters that are to be dealt with by the elected committee on behalf of the members;   
Include the requirements of your IF and NOC;    
Submit the constitution for approval by your International Federation and by your National Olympic Committee.   </t>
    </r>
  </si>
  <si>
    <r>
      <t xml:space="preserve"> </t>
    </r>
    <r>
      <rPr>
        <b/>
        <i/>
        <sz val="10"/>
        <rFont val="Calibri"/>
        <family val="2"/>
      </rPr>
      <t xml:space="preserve">To achieve this:   </t>
    </r>
    <r>
      <rPr>
        <sz val="10"/>
        <rFont val="Calibri"/>
        <family val="2"/>
      </rPr>
      <t xml:space="preserve">
Make sure the NF operates according to the constitution; 
Liaise frequently with the IF and the NOC and send them copies of minutes of meetings as appropriate;   
Review how the NF operates regularly to see if the constitution needs reviewing.   </t>
    </r>
  </si>
  <si>
    <r>
      <rPr>
        <b/>
        <i/>
        <sz val="10"/>
        <rFont val="Calibri"/>
        <family val="2"/>
      </rPr>
      <t xml:space="preserve">The constitution now addresses specific issues and needs by establishing By-Laws or Statutes that support the needs of the NF and have been approved as needed by the membership at an AGM. to achieve this:   </t>
    </r>
    <r>
      <rPr>
        <sz val="10"/>
        <rFont val="Calibri"/>
        <family val="2"/>
      </rPr>
      <t xml:space="preserve">
Make sure the NF operates according to the constitution; 
In consultation with key stakeholders decide what by-laws are essential to the operation of the NF;   
Incorporate these into the constitution;   
Get the amended constitution approved by your IF and the NOC, as well as the membership.</t>
    </r>
  </si>
  <si>
    <r>
      <rPr>
        <b/>
        <i/>
        <sz val="10"/>
        <rFont val="Calibri"/>
        <family val="2"/>
      </rPr>
      <t xml:space="preserve">Since our clubs and organisational affiliates are not well-developed we allow individuals to seek formal membership of the NF through the payment of a nominal fee. To achieve this: </t>
    </r>
    <r>
      <rPr>
        <sz val="10"/>
        <rFont val="Calibri"/>
        <family val="2"/>
      </rPr>
      <t xml:space="preserve">  
 Establish a set of criteria for individual membership to the organisation, including fee structure, rights and privileges and benefits; 
 Members who wish to be registered should pay a small fee to take part in activities at a discounted rate compared to non-members;   
 Create a data base to record the membership, who should be issued a membership card.</t>
    </r>
  </si>
  <si>
    <r>
      <rPr>
        <b/>
        <i/>
        <sz val="10"/>
        <rFont val="Calibri"/>
        <family val="2"/>
      </rPr>
      <t>The numbers of people playing our sport have grown to a point where either teams or clubs can affiliate to the NF and in doing so recognise the members of their respective organisations as being affiliated to the NF. The NF seeks to legitimise itself by recognising clubs, teams and groups of people who meet our criteria for membership.   To achieve this:</t>
    </r>
    <r>
      <rPr>
        <sz val="10"/>
        <rFont val="Calibri"/>
        <family val="2"/>
      </rPr>
      <t xml:space="preserve">
Establish a membership structure that recognises groups of individuals through teams or clubs; 
Representatives of clubs or teams should attend the AGM of the national body and be able to prove their right to do so based on minutes of meetings that endorse them as legitimate representatives of their club.   </t>
    </r>
  </si>
  <si>
    <r>
      <rPr>
        <b/>
        <i/>
        <sz val="10"/>
        <rFont val="Calibri"/>
        <family val="2"/>
      </rPr>
      <t xml:space="preserve">There is no place for individual members to directly affiliate to the NF. This should now occur only through the club or association they represent. Achieve this by: 
</t>
    </r>
    <r>
      <rPr>
        <sz val="10"/>
        <rFont val="Calibri"/>
        <family val="2"/>
      </rPr>
      <t xml:space="preserve"> 
The primary form of membership to the NF should by via Clubs/teams that are grouped into Districts or Regions to establish affiliated associations; 
Representatives of Regions/Associations should attend the NF meetings; 
Representatives of the Association must produce minutes that confirm to they are legitimate representatives of their district or association; 
Any provision for individual membership or club membership needs to be properly recognised within the constitution, in particular their right to vote on issues affecting the NF. 
 </t>
    </r>
  </si>
  <si>
    <r>
      <rPr>
        <b/>
        <i/>
        <sz val="10"/>
        <rFont val="Calibri"/>
        <family val="2"/>
      </rPr>
      <t xml:space="preserve">Reaching out to the community is important to us as we see it as a good way to promote our sport and our activities. To achieve this: </t>
    </r>
    <r>
      <rPr>
        <sz val="10"/>
        <rFont val="Calibri"/>
        <family val="2"/>
      </rPr>
      <t xml:space="preserve">
 Identify other groups your NF could affiliate with;  
 Identify the benefits of affiliations for both groups; 
 Affiliate if it seems sensible. </t>
    </r>
  </si>
  <si>
    <r>
      <t xml:space="preserve"> 
</t>
    </r>
    <r>
      <rPr>
        <b/>
        <i/>
        <sz val="10"/>
        <rFont val="Calibri"/>
        <family val="2"/>
      </rPr>
      <t xml:space="preserve">The NOC as the umbrella organisation for sport is a very important affiliation to have. It is a source of possible development funding as well as an organisation that provides important pathways in the overall sport environment. To become affiliated to the NOC:  </t>
    </r>
    <r>
      <rPr>
        <sz val="10"/>
        <rFont val="Calibri"/>
        <family val="2"/>
      </rPr>
      <t xml:space="preserve"> 
Seek guidance from your NOC on how to do this; 
Amend your constitution to include items that are stipulated under the Olympic Charter;   
Legitimise your existence by presenting a formally registered list of members;   
Seek to attend NOC meetings as an observer in order to understand the workings of the NOC;   
Seek to be active member of the NOC in order for your NF to have influence. 
 </t>
    </r>
  </si>
  <si>
    <r>
      <rPr>
        <b/>
        <i/>
        <sz val="10"/>
        <rFont val="Calibri"/>
        <family val="2"/>
      </rPr>
      <t xml:space="preserve">The NF seeks out affiliation with both government and non-government organisations with like interest, in order to further its influence on sport and sports policy both nationally and internationally. To achieve this:   </t>
    </r>
    <r>
      <rPr>
        <sz val="10"/>
        <rFont val="Calibri"/>
        <family val="2"/>
      </rPr>
      <t xml:space="preserve">
Identify groups and organisations who have similar objectives to the NF who might benefit it by affiliation; 
Establish contact with organisations that have similar objectives to the NF;   
Take steps to seek affiliation to international and national bodies and professional organisations outside of the sport that operate within the country. </t>
    </r>
  </si>
  <si>
    <r>
      <rPr>
        <b/>
        <i/>
        <sz val="10"/>
        <rFont val="Calibri"/>
        <family val="2"/>
      </rPr>
      <t xml:space="preserve">The NF has no overall plan in place, but it does plan an activity before implementing it to be more efficient with limited resources. To achieve this:   </t>
    </r>
    <r>
      <rPr>
        <sz val="10"/>
        <rFont val="Calibri"/>
        <family val="2"/>
      </rPr>
      <t xml:space="preserve">
 Identify what the activities the NF needs to do; 
 Construct simple plans for specific events or activities on an ad-hoc basis;   
 Evaluate the outcomes to find ways to deliver better activities and in a more economical way.   </t>
    </r>
  </si>
  <si>
    <r>
      <rPr>
        <b/>
        <i/>
        <sz val="10"/>
        <rFont val="Calibri"/>
        <family val="2"/>
      </rPr>
      <t xml:space="preserve">The organisational plan has been produced to satisfy the requirements placed on us for seeking funding from external agencies both government and non-government. To achieve this:   </t>
    </r>
    <r>
      <rPr>
        <sz val="10"/>
        <rFont val="Calibri"/>
        <family val="2"/>
      </rPr>
      <t xml:space="preserve">
 Seek advice and provide training for the Board members on planning; 
 Understand what stakeholders require from the NF;    
 Set objectives for the NF;   
 Develop a plan for the NF that ensures you will meet stakeholder requirements;   
 Deliver the plan;  
 Monitor and evaluate outcomes and check for impacts on all parts of the organisation. 
 </t>
    </r>
  </si>
  <si>
    <r>
      <rPr>
        <b/>
        <i/>
        <sz val="10"/>
        <rFont val="Calibri"/>
        <family val="2"/>
      </rPr>
      <t xml:space="preserve">The NF plan has been developed by the Board perhaps with the assistance of an external consultant, to identify and address the core business of the NF. It is documented and has been seen by the membership. To achieve this:   </t>
    </r>
    <r>
      <rPr>
        <sz val="10"/>
        <rFont val="Calibri"/>
        <family val="2"/>
      </rPr>
      <t xml:space="preserve">
Revisit the NF's objectives to make sure they are still appropriate;  
Develop operational strategies to achieve these objectives;   
Ensure the collection of plans is reviewed by the membership and understood by everyone involved in implementing them;   
Include simple key performance indicators (KPIs) so you can measure NF performance against the plans;   
Continue to check the effects of outcomes achieved against all pillars of the NF. </t>
    </r>
  </si>
  <si>
    <r>
      <rPr>
        <b/>
        <i/>
        <sz val="10"/>
        <rFont val="Calibri"/>
        <family val="2"/>
      </rPr>
      <t xml:space="preserve">The NF has a strategic plan that takes into account our resources and our capabilities of using these resources which is based on a comprehensive environmental analysis and audit. To achieve this:   </t>
    </r>
    <r>
      <rPr>
        <sz val="10"/>
        <rFont val="Calibri"/>
        <family val="2"/>
      </rPr>
      <t xml:space="preserve">
Seek advice and provide training for the Board members on strategic planning; 
Conduct a thorough environmental analysis using helpful tools such as SWOT/TOWS and Stakeholder Matrix;   
Fully understand both the internal and external environment of the organisation and the resources and capabilities that it has at its disposal;   
Make sure this meets the requirements of key stakeholders and reflect the values established for the NF; 
Construct the Strategic plan setting out a series of objectives over a timeline that is appropriate from 1 to 4 years;   
Follow the plan and evaluate the success of the plan and discuss as a matter of course at NF meetings; 
Carefully evaluate the effect of outcomes for objectives in one area of the organisation with the rest of the organisation. </t>
    </r>
  </si>
  <si>
    <r>
      <rPr>
        <b/>
        <i/>
        <sz val="10"/>
        <rFont val="Calibri"/>
        <family val="2"/>
      </rPr>
      <t xml:space="preserve">Everyone works on an understanding of our responsibilities for the care and safeguarding of people in our organisation and that we are all here for the organisation. However, nothing is formalised or written. To achieve this:   </t>
    </r>
    <r>
      <rPr>
        <sz val="10"/>
        <rFont val="Calibri"/>
        <family val="2"/>
      </rPr>
      <t xml:space="preserve">
Discuss with everyone involved in running activities what behaviour is expected of them;    
Seek out advice from credible sources on what behaviours are expected of people working in sporting and other non-government organisations;    
Establish at the very least, an unwritten code of behaviour on how participants in your activities should behave.   </t>
    </r>
  </si>
  <si>
    <r>
      <rPr>
        <b/>
        <i/>
        <sz val="10"/>
        <rFont val="Calibri"/>
        <family val="2"/>
      </rPr>
      <t xml:space="preserve">The NF has a code of conduct for parts of its organisation, e.g. coaches, officials and perhaps Board Members, but these are broad and wide ranging. To achieve this:   </t>
    </r>
    <r>
      <rPr>
        <sz val="10"/>
        <rFont val="Calibri"/>
        <family val="2"/>
      </rPr>
      <t xml:space="preserve">
Determine what areas of the organisation should be covered by a code of conduct; 
Establish a simple documented code of conduct for all people involved in delivering and coordinating activities offered by the organisation;   
Ensure that all people involved in delivering activities have sighted and understand this document;   
Seek endorsement for the code of conduct at a meeting of the majority of members.    </t>
    </r>
  </si>
  <si>
    <r>
      <rPr>
        <b/>
        <i/>
        <sz val="10"/>
        <rFont val="Calibri"/>
        <family val="2"/>
      </rPr>
      <t xml:space="preserve">A formal code of conduct that covers all aspects of the organisation and its specific groups such as volunteers, officials, coaches, athletes is agreed upon and approved by the AGM is now in place. To achieve this:   </t>
    </r>
    <r>
      <rPr>
        <sz val="10"/>
        <rFont val="Calibri"/>
        <family val="2"/>
      </rPr>
      <t xml:space="preserve">
Agree to ensure that each operational area of the NF must establish a code of conduct relevant to the nature of the operations; 
Determine what areas of the organisation should be covered by a code of conduct; 
Establish a formally documented code of conduct for all people involved in delivering and coordinating activities offered by the organisation;   
Ensure that all people involved in delivering activities have sighted and understand this document;   
Seek endorsement for the code of conduct at a meeting of the majority of members. </t>
    </r>
  </si>
  <si>
    <r>
      <rPr>
        <b/>
        <i/>
        <sz val="10"/>
        <rFont val="Calibri"/>
        <family val="2"/>
      </rPr>
      <t xml:space="preserve">All staff, volunteers, athletes, coaches and officials sign up to a formal code of conduct that is relevant to their activities. To achieve this:   
</t>
    </r>
    <r>
      <rPr>
        <sz val="10"/>
        <rFont val="Calibri"/>
        <family val="2"/>
      </rPr>
      <t xml:space="preserve">Construct a series of formal agreements covering aspects of behaviour of all members and sub groups of members such as athletes, coaches, managers and Board members; 
Present these in the form of contractual arrangements and have them signed by the respective people representing the organisation;    
Ensure that the organisation codes of conduct a part of policy and enshrined in the constitution or statutes for the organisation;   
Delegate the Internal audit committee or a specific independent committee to take responsibility for constructing the codes of conduct and for its implementation, monitoring and evaluation.   </t>
    </r>
  </si>
  <si>
    <r>
      <rPr>
        <b/>
        <i/>
        <sz val="10"/>
        <rFont val="Calibri"/>
        <family val="2"/>
      </rPr>
      <t xml:space="preserve">The NF is very active internationally through our international affiliations and through the NOC. We recognise the importance of establishing a presence on the Boards of the NOC and with our regional and international federations. To achieve this:   </t>
    </r>
    <r>
      <rPr>
        <sz val="10"/>
        <rFont val="Calibri"/>
        <family val="2"/>
      </rPr>
      <t xml:space="preserve">
 Attend regional and international competitions and training programs supported by your Regional or International Federation; 
 Attend regional and international meetings and conferences specifically to meet people and discover what opportunities might exist for developing your sport;   
 Have members take up positions of responsibility on regional or international Boards or Commissions;   
 Seek to take up positions on the NOC Board and/or its Commissions.   
 </t>
    </r>
  </si>
  <si>
    <r>
      <rPr>
        <b/>
        <i/>
        <sz val="10"/>
        <rFont val="Calibri"/>
        <family val="2"/>
      </rPr>
      <t xml:space="preserve">Members of our Board sit on influential committees that help to establish sport policy and programmes for the nation and are integral and influential on the organisations that support our national sport system. To achieve this:   </t>
    </r>
    <r>
      <rPr>
        <sz val="10"/>
        <rFont val="Calibri"/>
        <family val="2"/>
      </rPr>
      <t xml:space="preserve">
 Attend district and national meetings and conferences; 
 Work with the NOC to become help deliver its objectives;   
 Facilitate corporate networking activities  with stakeholders that are outside of the sport itself such as the Chamber of Commerce, Government;   
 Have Board members take up positions of responsibility in the national sport system.   </t>
    </r>
  </si>
  <si>
    <r>
      <rPr>
        <b/>
        <i/>
        <sz val="10"/>
        <rFont val="Calibri"/>
        <family val="2"/>
      </rPr>
      <t xml:space="preserve">The NF recognises the need to promote its sport from the community level upwards and in particular, targets schools to provide support to PE teachers wherever it can. to achieve this:   
</t>
    </r>
    <r>
      <rPr>
        <sz val="10"/>
        <rFont val="Calibri"/>
        <family val="2"/>
      </rPr>
      <t xml:space="preserve"> 
 Establish contact with schools and communities that are interested in your sport; 
 Establish contact with clubs or associations that are involved with your sport;   
 Investigate how these groups of like-minded people might form a national coordinating body that supports the work of the NF;   
 Work with these groups to deliver activities that promote interest in our sport.   </t>
    </r>
  </si>
  <si>
    <r>
      <rPr>
        <b/>
        <i/>
        <sz val="10"/>
        <rFont val="Calibri"/>
        <family val="2"/>
      </rPr>
      <t xml:space="preserve">The NF has established regular social gatherings around activities arranged by the organisation for close friends, relatives and associates. To achieve this:   </t>
    </r>
    <r>
      <rPr>
        <sz val="10"/>
        <rFont val="Calibri"/>
        <family val="2"/>
      </rPr>
      <t xml:space="preserve">
 Appoint a social secretary or committee whose aim is to engage the membership; 
 Develop a regular social calendar preferably around the NF's events and activities;   
 Establish as broad a network as possible and get to know people from organisations that might be of value to the NF.  </t>
    </r>
  </si>
  <si>
    <r>
      <rPr>
        <b/>
        <i/>
        <sz val="10"/>
        <rFont val="Calibri"/>
        <family val="2"/>
      </rPr>
      <t xml:space="preserve">The NF is now managed by fully professional staff who work through the CEO and report to the Board through the Secretary General on an on-going basis. To achieve this: </t>
    </r>
    <r>
      <rPr>
        <sz val="10"/>
        <rFont val="Calibri"/>
        <family val="2"/>
      </rPr>
      <t xml:space="preserve">
 Ensure that management implements the decisions of the Board; 
 Allow the management of the NF to work independently when appropriate but ensure that the reporting process to the Board is maintained; 
 Appraise the performance of those in management against clear and agreed criteria; 
 Evaluate working relationships regularly.  
 </t>
    </r>
  </si>
  <si>
    <r>
      <rPr>
        <b/>
        <i/>
        <sz val="10"/>
        <rFont val="Calibri"/>
        <family val="2"/>
      </rPr>
      <t xml:space="preserve">The NF has established a strong management structure made of paid and voluntary people who are responsible for implementing the activities of the NF. The Management of the NF is overseen by the Secretary General who is paid, or by a Chief Executive Officer or Chief Operating Officer, professionally appointed to oversee the management functions. To achieve this: </t>
    </r>
    <r>
      <rPr>
        <sz val="10"/>
        <rFont val="Calibri"/>
        <family val="2"/>
      </rPr>
      <t xml:space="preserve">
 Establish a clearly defined and documented management structure that his headed up by the General Secretary or a CEO who is directly accountable to the General Secretary; 
 Establish regular mechanisms for the Board and management to engage with each other; 
 Ensure management reports to the Board on a regular basis; 
 Ensure that the Board oversees management activities. 
 </t>
    </r>
  </si>
  <si>
    <r>
      <rPr>
        <b/>
        <i/>
        <sz val="10"/>
        <rFont val="Calibri"/>
        <family val="2"/>
      </rPr>
      <t xml:space="preserve">The NF experiences some difficulties separating the roles of the Board from staff or volunteers who are implementing our activities. Occasionally staff or volunteers take decisions unilaterally without the consideration of the whole Board. To achieve this: </t>
    </r>
    <r>
      <rPr>
        <sz val="10"/>
        <rFont val="Calibri"/>
        <family val="2"/>
      </rPr>
      <t xml:space="preserve">
 Appoint paid staff or volunteers who are responsible for some aspects of the management of the NOC  
 Clarify the roles of the Board and management;  
 Establish reporting relationships between management and the Board; 
 Ensure that each Board member clearly understands the limits of their responsibility and encourage dialogue where responsibilities appear to overlap. 
 </t>
    </r>
  </si>
  <si>
    <r>
      <rPr>
        <b/>
        <i/>
        <sz val="10"/>
        <rFont val="Calibri"/>
        <family val="2"/>
      </rPr>
      <t xml:space="preserve">Board members take responsibility for managing the day to day operations of the NF. This often falls upon the shoulders of one or two keen individuals. To achieve this: </t>
    </r>
    <r>
      <rPr>
        <sz val="10"/>
        <rFont val="Calibri"/>
        <family val="2"/>
      </rPr>
      <t xml:space="preserve">
 Allocate key areas of responsibility for the NF to individual Board members; 
 Ensure that these Board members report on their NF activities regularly; 
 Consider establishing performance appraisal criteria for Board members based on their meeting objectives set for them. 
 </t>
    </r>
  </si>
  <si>
    <r>
      <rPr>
        <b/>
        <i/>
        <sz val="10"/>
        <rFont val="Calibri"/>
        <family val="2"/>
      </rPr>
      <t xml:space="preserve">The NF programmes are run by volunteers who may look at what works and what doesn't. We recognise the importance of critically analysing both our successes and our failures. To achieve this:   </t>
    </r>
    <r>
      <rPr>
        <sz val="10"/>
        <rFont val="Calibri"/>
        <family val="2"/>
      </rPr>
      <t xml:space="preserve">
 Record the things that make a difference to the success of the NF's activities; 
 Review these after each event and on an annual basis; 
 Establish a way of improving your activities based on these observations.  </t>
    </r>
  </si>
  <si>
    <r>
      <rPr>
        <b/>
        <i/>
        <sz val="10"/>
        <rFont val="Calibri"/>
        <family val="2"/>
      </rPr>
      <t xml:space="preserve">The NF is still forming and as such may not have reviewed its constitution formally. Nevertheless the NF should be working to align its Constitution with its activities and with the Olympic Charter and the requirements of its IF. To achieve this: 
</t>
    </r>
    <r>
      <rPr>
        <sz val="10"/>
        <rFont val="Calibri"/>
        <family val="2"/>
      </rPr>
      <t xml:space="preserve"> 
 Communicate the requirements of the constitution regularly; 
 Regularly evaluate the activities of the NF against the constitution; 
 Amend activities where necessary. </t>
    </r>
  </si>
  <si>
    <r>
      <rPr>
        <b/>
        <i/>
        <sz val="10"/>
        <rFont val="Calibri"/>
        <family val="2"/>
      </rPr>
      <t xml:space="preserve">Since the NF's governance has been established for some time it is important to review how it is working and seek out improvements with the Basic Universal Principles of Good Governance for the sport and Olympic Movement. To achieve this: </t>
    </r>
    <r>
      <rPr>
        <sz val="10"/>
        <rFont val="Calibri"/>
        <family val="2"/>
      </rPr>
      <t xml:space="preserve">
Identify issues that are not compatible with the Olympic Charter or the IF; 
Identify operations or procedures that are not covered in our existing constitution; 
Study the Basic Universal Principles document and review the NF performance against these principles; 
Develop strategies for avoiding poor governing practice, or consider reviewing the constitution;  
Make the necessary changes - if this is to the constitution, consult and communicate with all key stakeholders, including OS. </t>
    </r>
  </si>
  <si>
    <r>
      <rPr>
        <b/>
        <i/>
        <sz val="10"/>
        <rFont val="Calibri"/>
        <family val="2"/>
      </rPr>
      <t xml:space="preserve">The NF now carries out a review of its governance on an ongoing basis through its Internal Audit Committee or via an independent consultant. To achieve this: </t>
    </r>
    <r>
      <rPr>
        <sz val="10"/>
        <rFont val="Calibri"/>
        <family val="2"/>
      </rPr>
      <t xml:space="preserve">
Establish an Internal Audit or Governance Committee; 
Mandate this Committee with the responsibility to hold the NF to account to its constitution 
Whenever a significant issues rises, the Internal Audit Committee should evaluate governance arrangements in terms of the constitution and its strategic plan;  
Conduct a review of all new objectives that appear in the Organisation strategic plan and ensure that they are constitutionally sound; 
Appropriate amendments should be recommended to the Board, after seeking approval from key stakeholders. </t>
    </r>
  </si>
  <si>
    <r>
      <rPr>
        <b/>
        <i/>
        <sz val="10"/>
        <rFont val="Calibri"/>
        <family val="2"/>
      </rPr>
      <t xml:space="preserve">The NF has established a formal review process that occurs in each quadrennial, usually after the elections of Board members. As part of orienting a new board it is good practice to review the governance of the organisation. To achieve this: </t>
    </r>
    <r>
      <rPr>
        <sz val="10"/>
        <rFont val="Calibri"/>
        <family val="2"/>
      </rPr>
      <t xml:space="preserve">
As a Board, carry out a review of the governance of the NOC in terms of its constitution and its strategic planning process; 
Make adjustments to either planning or the constitution as appropriate; 
Seek approval for any changes from the Legal Department at Olympic Solidarity and the membership in general. </t>
    </r>
  </si>
  <si>
    <r>
      <rPr>
        <b/>
        <i/>
        <sz val="10"/>
        <rFont val="Calibri"/>
        <family val="2"/>
      </rPr>
      <t xml:space="preserve">Developing a culture of selflessness by putting the Organisation first is an import first step. To achieve this: </t>
    </r>
    <r>
      <rPr>
        <sz val="10"/>
        <rFont val="Calibri"/>
        <family val="2"/>
      </rPr>
      <t xml:space="preserve">
 As a Board discuss the consequences of conflict of interest on a regular and ongoing basis. </t>
    </r>
  </si>
  <si>
    <r>
      <rPr>
        <b/>
        <i/>
        <sz val="10"/>
        <rFont val="Calibri"/>
        <family val="2"/>
      </rPr>
      <t xml:space="preserve">The NF is now at a stage where it is accumulating assets and making important selection decisions. Ensuring that individuals do not take advantage of these for personal gain it is necessary for people involved in the NF functions to declare their interest at least informally. To achieve this: </t>
    </r>
    <r>
      <rPr>
        <sz val="10"/>
        <rFont val="Calibri"/>
        <family val="2"/>
      </rPr>
      <t xml:space="preserve">
 Ask Board members and staff to set out potential conflicts of interest; 
 Ask Board members and staff to declare conflicts of interest when appropriate. 
 </t>
    </r>
  </si>
  <si>
    <r>
      <rPr>
        <b/>
        <i/>
        <sz val="10"/>
        <rFont val="Calibri"/>
        <family val="2"/>
      </rPr>
      <t xml:space="preserve">Declaring conflict of interest should now be a formal process across the whole of the NOC. It is an integral part of Risk Management and a fundamental part of good governance. To achieve this: </t>
    </r>
    <r>
      <rPr>
        <sz val="10"/>
        <rFont val="Calibri"/>
        <family val="2"/>
      </rPr>
      <t xml:space="preserve">
 Develop a Conflict of Interest Declaration Form that covers all areas of operation for the NOC and have it completed and signed off by anyone working for or acting on behalf of the NOC 
 At the start of each Board meeting ask for Board members to declare any conflicts of interest; 
 At the G.A. ask for all members to declare any conflicts of interest. </t>
    </r>
  </si>
  <si>
    <r>
      <t xml:space="preserve"> 
</t>
    </r>
    <r>
      <rPr>
        <b/>
        <i/>
        <sz val="10"/>
        <rFont val="Calibri"/>
        <family val="2"/>
      </rPr>
      <t xml:space="preserve">Written declarations of personal interest should now be embedded in the NF and all contractual arrangements made by the NF. Any decision making must be supported by statements that support independence from the decision and provisions need to be made that enable people to remove themselves from decision making processes that might actually or be perceived as a conflict of interest. To achieve this: </t>
    </r>
    <r>
      <rPr>
        <sz val="10"/>
        <rFont val="Calibri"/>
        <family val="2"/>
      </rPr>
      <t xml:space="preserve">
 Develop a conflict of interest policy that covers all stakeholders of the NF; 
 Create a conflict of interest register and collect information for this annually;  
 Have a strategy for dealing with conflicts of interest;  
 Communicate and implement the policy. 
 </t>
    </r>
  </si>
  <si>
    <r>
      <rPr>
        <b/>
        <i/>
        <sz val="10"/>
        <rFont val="Calibri"/>
        <family val="2"/>
      </rPr>
      <t>At this stage the NOC hasn't considered gender equity issues and while women might be represented on the Board, this may be a rare occurance and the Board remains more of a gentleman's club. To encourage all members, regardless of gender to stand for Board positions:</t>
    </r>
    <r>
      <rPr>
        <sz val="10"/>
        <rFont val="Calibri"/>
        <family val="2"/>
      </rPr>
      <t xml:space="preserve">   
 Ensure that the Board is aware of the IOC requirements for women's representation; 
 Provide training on equal opportunities for the Board;   
 Discuss ways of increasing the number of women on the Board. 
 Ensure elections are held freely and fairly.   </t>
    </r>
  </si>
  <si>
    <r>
      <rPr>
        <b/>
        <i/>
        <sz val="10"/>
        <rFont val="Calibri"/>
        <family val="2"/>
      </rPr>
      <t xml:space="preserve">The NF is aware of the need to meet minimum representation by women as stipulated in the Olympic Charter and must now seek and encourage women with the right skills to stand for Board positions and address the current imbalance. To achieve this:   
</t>
    </r>
    <r>
      <rPr>
        <sz val="10"/>
        <rFont val="Calibri"/>
        <family val="2"/>
      </rPr>
      <t xml:space="preserve"> 
 Properly advertise all Board positions and actively seek to encourage members who aspire to being on the board to stand for positions; 
 Identify key demographic areas of the membership including women and target them to nominate people to represent their interests on the Board;   
 Discuss how to encourage these women to stand for election;   
 Support aspiring women actively to assist in their election to the Board 
 Ensure elections are held freely and fairly.    </t>
    </r>
  </si>
  <si>
    <r>
      <rPr>
        <b/>
        <i/>
        <sz val="10"/>
        <rFont val="Calibri"/>
        <family val="2"/>
      </rPr>
      <t xml:space="preserve">The NF now recognises the need to be proactive in finding ways to increase the representation of women on its board and in positions that exist within the NF. To actively increase the representation of women on the NF Board:   </t>
    </r>
    <r>
      <rPr>
        <sz val="10"/>
        <rFont val="Calibri"/>
        <family val="2"/>
      </rPr>
      <t xml:space="preserve">
 Appoint a Board member responsible for women in sport;     
 Establish a Women in Sport Commission; 
 Evaluate the activities and operation of the NF to identify barriers to the election of women to the Board;   
 Identify women from within the membership who have the necessary skills and experience to stand for Board positions;   
 Encourage them to stand for election;   
 Ensure that elections are held openly and that vote manipulation or selective voting that is aimed to maintain the status quo is avoided.; 
 </t>
    </r>
  </si>
  <si>
    <r>
      <rPr>
        <b/>
        <i/>
        <sz val="10"/>
        <rFont val="Calibri"/>
        <family val="2"/>
      </rPr>
      <t xml:space="preserve">At this stage, gender equity as reflected in the representation of women on the Board of the NF should be at the very least, 20% and should also be reflected in the boards of members Clubs and Associations. To achieve this:   </t>
    </r>
    <r>
      <rPr>
        <sz val="10"/>
        <rFont val="Calibri"/>
        <family val="2"/>
      </rPr>
      <t xml:space="preserve">
 Continue to actively identify, mentor and recruit female Board members, in accordance with a strategic planning objective that states an intention to increase the number of women represented on the Board by more than 20%.    
 Work with member organisations to encourage greater representation of women on their Boards as this in turn provides a training and development ground for the establishment of more women
 Strive to place a woman with the appropriate skills and competencies in a key Board position, such as chair, secretary general or Treasurer. </t>
    </r>
  </si>
  <si>
    <t>Networks</t>
  </si>
  <si>
    <t>M &amp; E</t>
  </si>
  <si>
    <t>Average</t>
  </si>
  <si>
    <t>Level2</t>
  </si>
  <si>
    <t>Level1</t>
  </si>
  <si>
    <t>Theme 2</t>
  </si>
  <si>
    <t>Operations Manual</t>
  </si>
  <si>
    <t>Program Management</t>
  </si>
  <si>
    <t>Event Management</t>
  </si>
  <si>
    <t>Stakeholder reporting</t>
  </si>
  <si>
    <t>Records</t>
  </si>
  <si>
    <t>Contracts</t>
  </si>
  <si>
    <t>Responsibility</t>
  </si>
  <si>
    <t>Decision execution</t>
  </si>
  <si>
    <t>Risk management</t>
  </si>
  <si>
    <r>
      <t xml:space="preserve"> </t>
    </r>
    <r>
      <rPr>
        <b/>
        <i/>
        <sz val="10"/>
        <rFont val="Calibri"/>
        <family val="2"/>
      </rPr>
      <t>During the early stages of an NF's development, the work of managing the Organisations typically falls upon one or two willing and enthusiastic Board members who strive to establish some management of activities. To achieve this</t>
    </r>
    <r>
      <rPr>
        <sz val="10"/>
        <rFont val="Calibri"/>
        <family val="2"/>
      </rPr>
      <t xml:space="preserve">:   
 One Board member, usually the President takes responsibility for managing the activities of the NF; 
 This is an undesirable situation and every effort must be made to put a functional board in place and share the workload;   </t>
    </r>
  </si>
  <si>
    <r>
      <rPr>
        <b/>
        <i/>
        <sz val="10"/>
        <rFont val="Calibri"/>
        <family val="2"/>
      </rPr>
      <t>The NF strives to provide an income stream that can support the employment of staff to take on some of the more demanding administrative functions of the NF. By now the Secretary General may have become a paid employee of the NF and head up the management functions. Paid staff and/or volunteers may work with sub-committees to effectively manage the increasingly diverse functions of the NF. To achieve this:</t>
    </r>
    <r>
      <rPr>
        <sz val="10"/>
        <rFont val="Calibri"/>
        <family val="2"/>
      </rPr>
      <t xml:space="preserve"> 
  Identifying distinct areas of activity within the NF;  
  Create sub-committees that take responsibility for these areas of activity;  
  Have a member of the Board on each of the sub-committees;  
  Have these sub-committees report to the Board. </t>
    </r>
  </si>
  <si>
    <r>
      <rPr>
        <b/>
        <i/>
        <sz val="10"/>
        <rFont val="Calibri"/>
        <family val="2"/>
      </rPr>
      <t xml:space="preserve">The separation of governance from management is a desirable outcome as the Board seeks to set policy, plan and monitor rather than administer the NF. This usually requires the engagement of staff, full time or part time to take on these roles while maintaining responsibility for the direction the NF is taking. To achieve this:   </t>
    </r>
    <r>
      <rPr>
        <sz val="10"/>
        <rFont val="Calibri"/>
        <family val="2"/>
      </rPr>
      <t xml:space="preserve">
Prioritise which areas of activity would benefit from paid staff assistance;  
Identify sources of funding for paid staff either from within the NF or from external sources, such as government, sponsors or the NOC (Olympic Solidarity);  
Delegate responsibility for appropriate activities to these functions.  
 </t>
    </r>
  </si>
  <si>
    <r>
      <rPr>
        <b/>
        <i/>
        <sz val="10"/>
        <rFont val="Calibri"/>
        <family val="2"/>
      </rPr>
      <t xml:space="preserve">The challenge now is to develop the NF's structure, make sure that the Board is well structured and is full of keen contributors to the governance and management of the NF. To achieve this: </t>
    </r>
    <r>
      <rPr>
        <sz val="10"/>
        <rFont val="Calibri"/>
        <family val="2"/>
      </rPr>
      <t xml:space="preserve">
 Has enough people to run the Organisation; 
 Knows what it has to do;  
 Consult with the NOC and agree on a strategy that utilises funded programmes such as Administration Courses to understand what needs to be done and to appreciate the need for inclusive practices;
Has members that have the skills required to run the Organisation; 
 Is prepared to delegate responsibility to people with skills who may or may not be on the Board to manage specific programs.</t>
    </r>
  </si>
  <si>
    <r>
      <rPr>
        <b/>
        <i/>
        <sz val="10"/>
        <rFont val="Calibri"/>
        <family val="2"/>
      </rPr>
      <t xml:space="preserve">Efforts are now being made to structure the NF into a functional departments, as the staff numbers grow and the various priorities of the NF develop. To achieve this: </t>
    </r>
    <r>
      <rPr>
        <sz val="10"/>
        <rFont val="Calibri"/>
        <family val="2"/>
      </rPr>
      <t xml:space="preserve">
Conduct a comprehensive task and skills audit of the NF;  
Develop a Job Structure by grouping tasks and associating the skills needed to complete these tasks;  
Organise staff and volunteers into functional areas of operation that support the strategic plan;  
Delegate responsibility for appropriate activities to these functions.  </t>
    </r>
  </si>
  <si>
    <r>
      <rPr>
        <b/>
        <i/>
        <sz val="10"/>
        <rFont val="Calibri"/>
        <family val="2"/>
      </rPr>
      <t xml:space="preserve">The NF has no formal planning in place but recognises the need to start the planning process in the NF. To achieve this: </t>
    </r>
    <r>
      <rPr>
        <sz val="10"/>
        <rFont val="Calibri"/>
        <family val="2"/>
      </rPr>
      <t xml:space="preserve"> 
Establish criteria that will enable the organisation to agree on how its activities are managed among friends and enthusiastic participants. 
These criteria may be noted but not documented formally documented;  
Consult with members to agree on priorities for development of the NF.  </t>
    </r>
  </si>
  <si>
    <r>
      <rPr>
        <b/>
        <i/>
        <sz val="10"/>
        <rFont val="Calibri"/>
        <family val="2"/>
      </rPr>
      <t xml:space="preserve">The NF has a plan drafted, probably due to pressure to construct such a document in order to receive funding from one or more external sources. We recognise the need for effective planning but are as yet not fully committed to it. To achieve this level:  </t>
    </r>
    <r>
      <rPr>
        <sz val="10"/>
        <rFont val="Calibri"/>
        <family val="2"/>
      </rPr>
      <t xml:space="preserve">
Carry out a regular audit of the external environment of the NF to identify opportunities;  
Have Board members receive training in operation planning to help with future planning;  
Produce an operational plan that addresses the key activities carried out by the NF;  
This plan should be formally agreed to at a meeting of the majority of members of the organisation.</t>
    </r>
  </si>
  <si>
    <r>
      <t xml:space="preserve"> 
</t>
    </r>
    <r>
      <rPr>
        <b/>
        <i/>
        <sz val="10"/>
        <rFont val="Calibri"/>
        <family val="2"/>
      </rPr>
      <t xml:space="preserve">It is essential that the operational plan reflects the objectives of the strategic plan which has been in turn, properly considered and constructed on the basis of a thorough environmental analysis. To achieve this:  </t>
    </r>
    <r>
      <rPr>
        <sz val="10"/>
        <rFont val="Calibri"/>
        <family val="2"/>
      </rPr>
      <t xml:space="preserve">
 Carry out a regular audit of the external environment; 
 Ensure that the organisation has a well-developed strategic plan; 
 Identify what the NF has to do to achieve its strategic objectives;  
 Document this in an operational plan; 
 Ensure that the operational plan is available to all volunteers and staff responsible for activities endorsed by the NF.</t>
    </r>
  </si>
  <si>
    <r>
      <rPr>
        <b/>
        <i/>
        <sz val="10"/>
        <rFont val="Calibri"/>
        <family val="2"/>
      </rPr>
      <t xml:space="preserve">The NF has a comprehensive set of operational plans for each of the NF's functions that can be used to inform the development of an Operations Manual. To achieve this: </t>
    </r>
    <r>
      <rPr>
        <sz val="10"/>
        <rFont val="Calibri"/>
        <family val="2"/>
      </rPr>
      <t xml:space="preserve">
  Identify the key functions necessary to achieve the strategic plan;  
  Develop a plan for each function that ensures it contributes to the strategic plan;  
 Ensure that the Operations Plan that is closely tied to the organisation strategic plan and covers at least 80% of the areas of strategic importance to the organisation. 
  Seek approval for the operational plan from the Board.</t>
    </r>
  </si>
  <si>
    <r>
      <rPr>
        <b/>
        <i/>
        <sz val="10"/>
        <rFont val="Calibri"/>
        <family val="2"/>
      </rPr>
      <t xml:space="preserve">The NF has a systematic tracking system in place to ensure that all decisions made by the Board are implemented in a timely and complete manner. To implement all Board decisions:  </t>
    </r>
    <r>
      <rPr>
        <sz val="10"/>
        <rFont val="Calibri"/>
        <family val="2"/>
      </rPr>
      <t xml:space="preserve">
  Document the decisions made by the Board;  
  Delegate the implementation of Board decisions to appropriate staff or functional areas;  
  Support with appropriate resources;  
  Monitor the implementation process to ensure the decision is fully implemented. </t>
    </r>
  </si>
  <si>
    <r>
      <rPr>
        <b/>
        <i/>
        <sz val="10"/>
        <rFont val="Calibri"/>
        <family val="2"/>
      </rPr>
      <t xml:space="preserve">To implement key Board decisions fully:   </t>
    </r>
    <r>
      <rPr>
        <sz val="10"/>
        <rFont val="Calibri"/>
        <family val="2"/>
      </rPr>
      <t xml:space="preserve">
  Commit to implementing all decisions considered important by the Board;  
  Identify who is best placed to implement these and task them with implementation;  
  Support the implementation of decisions with appropriate resources. </t>
    </r>
  </si>
  <si>
    <r>
      <rPr>
        <b/>
        <i/>
        <sz val="10"/>
        <rFont val="Calibri"/>
        <family val="2"/>
      </rPr>
      <t xml:space="preserve">Individual Board members often use their personal influence to implement decisions that are of interest to them. To achieve this:  
</t>
    </r>
    <r>
      <rPr>
        <sz val="10"/>
        <rFont val="Calibri"/>
        <family val="2"/>
      </rPr>
      <t xml:space="preserve">  Be aware of Board member's personal preferences;  
  Establish criteria for prioritising Board decisions;  
  Implement decisions of high priority not matter who supports and promotes them.  
 </t>
    </r>
  </si>
  <si>
    <r>
      <rPr>
        <b/>
        <i/>
        <sz val="10"/>
        <rFont val="Calibri"/>
        <family val="2"/>
      </rPr>
      <t xml:space="preserve">The NF prioritises the implementation of key Board decisions as it cannot do everything. To achieve this:  </t>
    </r>
    <r>
      <rPr>
        <sz val="10"/>
        <rFont val="Calibri"/>
        <family val="2"/>
      </rPr>
      <t xml:space="preserve">
  Consider the implementation of all Board decisions;  
  Have criteria for prioritising Board decisions;  
  Implement decisions of high priority. </t>
    </r>
  </si>
  <si>
    <r>
      <rPr>
        <b/>
        <i/>
        <sz val="10"/>
        <rFont val="Calibri"/>
        <family val="2"/>
      </rPr>
      <t>Based on the experience of individuals in conducting activities within and on behalf of the NF, we have accumulated a set of documented procedures and contact lists but these have as yet to be standardised and formalised in any way and may not always be available to whoever needs it.  To achieve this level:</t>
    </r>
    <r>
      <rPr>
        <sz val="10"/>
        <rFont val="Calibri"/>
        <family val="2"/>
      </rPr>
      <t xml:space="preserve">
  Have enough people to operate the NF;  
  Make sure that people know what has to be done to operate the NF;  
  Evaluate how your NF is operating on a regular basis.  </t>
    </r>
  </si>
  <si>
    <r>
      <rPr>
        <b/>
        <i/>
        <sz val="10"/>
        <rFont val="Calibri"/>
        <family val="2"/>
      </rPr>
      <t xml:space="preserve">To help the NF operate more formally and consistently: </t>
    </r>
    <r>
      <rPr>
        <sz val="10"/>
        <rFont val="Calibri"/>
        <family val="2"/>
      </rPr>
      <t xml:space="preserve">
 Agree what has to be done to complete these procedures;  
 Identify what procedures have to be followed consistently;  
 Communicate the required procedures; 
 Evaluate how your NF is operating on a regular basis in terms of the procedures. </t>
    </r>
  </si>
  <si>
    <r>
      <rPr>
        <b/>
        <i/>
        <sz val="10"/>
        <rFont val="Calibri"/>
        <family val="2"/>
      </rPr>
      <t xml:space="preserve">We recognise the need to put things in order and create a written set of operating procedures. To achieve this:  </t>
    </r>
    <r>
      <rPr>
        <sz val="10"/>
        <rFont val="Calibri"/>
        <family val="2"/>
      </rPr>
      <t xml:space="preserve">
  Identify essential procedures for documentation;  
  Consult to identify what the procedures require;  
  Document these procedures;  
  Make these documented procedures available to all and continue to communicate any non-documented procedures. </t>
    </r>
  </si>
  <si>
    <r>
      <rPr>
        <b/>
        <i/>
        <sz val="10"/>
        <rFont val="Calibri"/>
        <family val="2"/>
      </rPr>
      <t xml:space="preserve">Our operations manual is a centrepiece of the management of the NF and contains all of the necessary information to assist anyone to undertake a specific job or function in the organisation. It may be available online or in hard copy. To achieve this:   </t>
    </r>
    <r>
      <rPr>
        <sz val="10"/>
        <rFont val="Calibri"/>
        <family val="2"/>
      </rPr>
      <t xml:space="preserve">
  Consult to identify what procedures are needed;  
  Identify the procedures used to run all aspects of the NF;  
  Document these procedures and incorporate into an Operations Manual;  
 Construct both hard copies and electronic copies and structure it so that parts of it can be used in isolation; 
  Distribute the Operations Manual to all appropriate people and ensure it has a place of prominence within the NF office. </t>
    </r>
  </si>
  <si>
    <r>
      <rPr>
        <b/>
        <i/>
        <sz val="10"/>
        <rFont val="Calibri"/>
        <family val="2"/>
      </rPr>
      <t xml:space="preserve">There is no organised plan or season for activity established by the NF. Programs and activities are held on an interest basis and organised by individuals who have the time and desire to do so. To achieve this: </t>
    </r>
    <r>
      <rPr>
        <sz val="10"/>
        <rFont val="Calibri"/>
        <family val="2"/>
      </rPr>
      <t xml:space="preserve">
  Identify opportunities for holding activities;  
  Identify interested people to conduct the activity;  
  Involve all relevant parties in the activity. </t>
    </r>
  </si>
  <si>
    <r>
      <rPr>
        <b/>
        <i/>
        <sz val="10"/>
        <rFont val="Calibri"/>
        <family val="2"/>
      </rPr>
      <t xml:space="preserve">The board is generally made up of the more active people in the NF and as such they take on the responsibility for most of the activities of the NF. To achieve this: </t>
    </r>
    <r>
      <rPr>
        <sz val="10"/>
        <rFont val="Calibri"/>
        <family val="2"/>
      </rPr>
      <t xml:space="preserve">
 Identify when activities are necessary and create an activity calendar;  
 Assign responsibility for activities and needed tasks to each Board Member; 
 Communicate this schedule to all relevant parties;  
 Hold activities as scheduled. </t>
    </r>
  </si>
  <si>
    <r>
      <rPr>
        <b/>
        <i/>
        <sz val="10"/>
        <rFont val="Calibri"/>
        <family val="2"/>
      </rPr>
      <t xml:space="preserve">The NF is growing, and the number and frequency of activities is now beyond the capacity of Board Members to manage. Delegating responsibility for some activities, especially specialist one like coaching or events is accepted. To achieve this:  </t>
    </r>
    <r>
      <rPr>
        <sz val="10"/>
        <rFont val="Calibri"/>
        <family val="2"/>
      </rPr>
      <t xml:space="preserve">
 Construct a program of specialized activities specific to your sport. These might include competitions, coach development, administration training and officials training;  
  Develop procedures to distribute the resources needed to the appropriate parties in accordance with the operational plan;  
 Ensure that these programs address specific development objectives that have been identified in the planning process that the organisation has undertaken already;  
 Appoint people with the necessary skills and experience to take responsibility for the delivery of these activities and report on their progress. </t>
    </r>
  </si>
  <si>
    <r>
      <rPr>
        <b/>
        <i/>
        <sz val="10"/>
        <rFont val="Calibri"/>
        <family val="2"/>
      </rPr>
      <t xml:space="preserve">The NF separates governance from management and restricts Board members from directly managing any of the NF activities. Management is overseen by the General Secretary or a paid CEO/COO. To achieve this:  </t>
    </r>
    <r>
      <rPr>
        <sz val="10"/>
        <rFont val="Calibri"/>
        <family val="2"/>
      </rPr>
      <t xml:space="preserve">
  Develop a schedule of activities that is communicated appropriately and in full compliance with the constitution;  
  Assignment responsibility for these activities to specifically skilled and trained volunteers of paid staff;  
  Ask appropriate parties to write reports on activities including recommendations for consideration;  
  Ensure that the board retains oversight of the activities and ensures that they are completed in line with its constitution, code of ethics and values of the NF. </t>
    </r>
  </si>
  <si>
    <r>
      <rPr>
        <b/>
        <i/>
        <sz val="10"/>
        <rFont val="Calibri"/>
        <family val="2"/>
      </rPr>
      <t xml:space="preserve">Events are organised on an ad hoc basis, sometimes spontaneously and other times with some planning. To achieve this: </t>
    </r>
    <r>
      <rPr>
        <sz val="10"/>
        <rFont val="Calibri"/>
        <family val="2"/>
      </rPr>
      <t xml:space="preserve">
Organise some events among friends and associates on a short term and ad-hoc basis;  
Have mechanisms for calling in volunteer help;  
Involve all relevant parties in the events. </t>
    </r>
  </si>
  <si>
    <r>
      <rPr>
        <b/>
        <i/>
        <sz val="10"/>
        <rFont val="Calibri"/>
        <family val="2"/>
      </rPr>
      <t xml:space="preserve">The organisation has an established a committee that is responsible for the formal organising of events, with members having specific assigned responsibilities. To achieve this: </t>
    </r>
    <r>
      <rPr>
        <sz val="10"/>
        <rFont val="Calibri"/>
        <family val="2"/>
      </rPr>
      <t xml:space="preserve">
Identify a timeframe or season in which the sport can best be delivered and create an events calendar;  
Establish simple criteria for electing or appointing people to a committee charged with organising competitions;  
Hold meetings as scheduled. </t>
    </r>
  </si>
  <si>
    <r>
      <rPr>
        <b/>
        <i/>
        <sz val="10"/>
        <rFont val="Calibri"/>
        <family val="2"/>
      </rPr>
      <t xml:space="preserve">The NF has a well-established competitions and events schedule that follows a 'Think-Plan-Do' approach. To achieve this:  
</t>
    </r>
    <r>
      <rPr>
        <sz val="10"/>
        <rFont val="Calibri"/>
        <family val="2"/>
      </rPr>
      <t xml:space="preserve"> 
 Establish a competitions committee that runs the organisations events in accordance with the strategic plan and operations manual;  
 Carefully consider the event concepts and the resources and capabilities needed to achieve it; 
 Plan the event out and include contingencies for identified risks, such as poor weather or poor attendance 
  Develop procedures to distribute the work load to the appropriate parties in accordance with the Operations plan;  
 Establish special sub-committees to conduct one-off events as required. </t>
    </r>
  </si>
  <si>
    <r>
      <rPr>
        <b/>
        <i/>
        <sz val="10"/>
        <rFont val="Calibri"/>
        <family val="2"/>
      </rPr>
      <t xml:space="preserve">We have well documented event planning that establishes an event concept, that leads to a preparation phase, followed by an implementation phase and completed with thorough monitoring and evaluation. To achieve this:  </t>
    </r>
    <r>
      <rPr>
        <sz val="10"/>
        <rFont val="Calibri"/>
        <family val="2"/>
      </rPr>
      <t xml:space="preserve">
  Engage or establish a professional Event Management Committee that is paid from proceeds generated by the event;  
 Ensure all events have a well-documented plan in place that has been approved by the Board 
 Outsource events to a professional company but the proceeds of the event are returned to the organisation, OR have established a professional event management section that is responsible for all events run by the organisation and operates as a business.  </t>
    </r>
  </si>
  <si>
    <r>
      <rPr>
        <b/>
        <i/>
        <sz val="10"/>
        <rFont val="Calibri"/>
        <family val="2"/>
      </rPr>
      <t xml:space="preserve">Reporting is usually verbal, but we recognise the need to start to more formally report on activities. To achieve this:  </t>
    </r>
    <r>
      <rPr>
        <sz val="10"/>
        <rFont val="Calibri"/>
        <family val="2"/>
      </rPr>
      <t xml:space="preserve">
  Identify what activities should be reported upon;  
  Have a mechanism or forum that allows reporting on some activities to appropriate parties;  
 Delegate responsibility for reporting of activities to the appropriate party. </t>
    </r>
  </si>
  <si>
    <r>
      <rPr>
        <b/>
        <i/>
        <sz val="10"/>
        <rFont val="Calibri"/>
        <family val="2"/>
      </rPr>
      <t xml:space="preserve">The NF reports formally when required, to respond to the needs of external funding agencies. To achieve this: </t>
    </r>
    <r>
      <rPr>
        <sz val="10"/>
        <rFont val="Calibri"/>
        <family val="2"/>
      </rPr>
      <t xml:space="preserve">
  Identify what activities should be reported upon and report on these, at least, informally;   
  Identify those activities that need to be reported formally;  
  Have a mechanism that allows others to read notes taken;  
  Communicate the process for accessing these notes to all appropriate parties.  </t>
    </r>
  </si>
  <si>
    <r>
      <t xml:space="preserve"> 
</t>
    </r>
    <r>
      <rPr>
        <b/>
        <i/>
        <sz val="10"/>
        <rFont val="Calibri"/>
        <family val="2"/>
      </rPr>
      <t xml:space="preserve">The annual report houses a comprehensive report of all our activities and is the primary method used to report to the members. To achieve this: </t>
    </r>
    <r>
      <rPr>
        <sz val="10"/>
        <rFont val="Calibri"/>
        <family val="2"/>
      </rPr>
      <t xml:space="preserve">
  Identify those activities that need to be reported by written notes and make these notes available by a mechanism that is communicated to all appropriate parties;  
  Require written reports, rather than written notes, on key programmes and projects that the NF is involved with and make these available to all appropriate parties. </t>
    </r>
  </si>
  <si>
    <r>
      <rPr>
        <b/>
        <i/>
        <sz val="10"/>
        <rFont val="Calibri"/>
        <family val="2"/>
      </rPr>
      <t xml:space="preserve">We recognise the need to produce reports in a well-structured and professional way as part of demonstrating our competence and viability as an organisation. To achieve this: </t>
    </r>
    <r>
      <rPr>
        <sz val="10"/>
        <rFont val="Calibri"/>
        <family val="2"/>
      </rPr>
      <t xml:space="preserve"> 
 Identify the formality and sophistication of reporting required for different NF activities;  
 Make sure that activities are reported as required; 
 Produce reports of all the organisation's activities in a printed, high quality annual report. 
 Provide for all reports to be available to the members and to the community at large via a website or other electronic depository. </t>
    </r>
  </si>
  <si>
    <r>
      <rPr>
        <b/>
        <i/>
        <sz val="10"/>
        <rFont val="Calibri"/>
        <family val="2"/>
      </rPr>
      <t xml:space="preserve">The NF recognises the need to start a data collection process. To achieve this: </t>
    </r>
    <r>
      <rPr>
        <sz val="10"/>
        <rFont val="Calibri"/>
        <family val="2"/>
      </rPr>
      <t xml:space="preserve"> 
  Identify what activities should be reported upon and report on these, at least, informally;   
  Identify those activities that need to be reported formally;  
  Identify responsibility for taking notes at meetings and for making records of activities;  
  Make sure that these records are kept by those responsible. </t>
    </r>
  </si>
  <si>
    <r>
      <rPr>
        <b/>
        <i/>
        <sz val="10"/>
        <rFont val="Calibri"/>
        <family val="2"/>
      </rPr>
      <t xml:space="preserve">The NF has implemented a basic system of data management and filing that enables sorting of information and retrieval of documentation when it is needed. To achieve this: </t>
    </r>
    <r>
      <rPr>
        <sz val="10"/>
        <rFont val="Calibri"/>
        <family val="2"/>
      </rPr>
      <t xml:space="preserve">
Identify what activities must be documented (written or electronically) and make sure they are documented;  
Create a central point for the storage of important documentation;  
Develop a system for filing documentation. </t>
    </r>
  </si>
  <si>
    <r>
      <t xml:space="preserve"> 
</t>
    </r>
    <r>
      <rPr>
        <b/>
        <i/>
        <sz val="10"/>
        <rFont val="Calibri"/>
        <family val="2"/>
      </rPr>
      <t xml:space="preserve">The NF is meticulous in storing information, including the minutes of meetings and programme reports which it can access at any time. To achieve this:  </t>
    </r>
    <r>
      <rPr>
        <sz val="10"/>
        <rFont val="Calibri"/>
        <family val="2"/>
      </rPr>
      <t xml:space="preserve">
  Document all meetings and activities;  
  Create a central point for storing documentation (manual or electronic);   
  Develop a filing and retrieval system (manual or electronic) for data.  
   </t>
    </r>
  </si>
  <si>
    <r>
      <rPr>
        <b/>
        <i/>
        <sz val="10"/>
        <rFont val="Calibri"/>
        <family val="2"/>
      </rPr>
      <t xml:space="preserve">The NF applies significant resources to the keeping of records and the retrieval of information as needed. To achieve this:  
</t>
    </r>
    <r>
      <rPr>
        <sz val="10"/>
        <rFont val="Calibri"/>
        <family val="2"/>
      </rPr>
      <t xml:space="preserve"> 
  Make sure all data is recorded digitally;  
  Develop an electronic filing and retrieval system;  
  Have a system for archiving data;  
  Develop a system for protecting and backing-up data. </t>
    </r>
  </si>
  <si>
    <r>
      <rPr>
        <b/>
        <i/>
        <sz val="10"/>
        <rFont val="Calibri"/>
        <family val="2"/>
      </rPr>
      <t xml:space="preserve">The NF enters into arrangements with service providers through its member network but also recognises the need to develop a contracting process. To achieve this:  </t>
    </r>
    <r>
      <rPr>
        <sz val="10"/>
        <rFont val="Calibri"/>
        <family val="2"/>
      </rPr>
      <t xml:space="preserve">
  Consider the type of contracts that may be necessary.  
  Identify areas of activity that could be, or should be subject to contract;  
  Identify appropriate contractors to deliver these activities;  
  Explain clearly to the contractor what is required and get agreement to this in the presence of witnesses.  </t>
    </r>
  </si>
  <si>
    <r>
      <rPr>
        <b/>
        <i/>
        <sz val="10"/>
        <rFont val="Calibri"/>
        <family val="2"/>
      </rPr>
      <t xml:space="preserve">The NF has established a more formal contracting process that is usually based on the requirements of external stakeholders but now recognises the need to protect the interests of the NF. To achieve this: </t>
    </r>
    <r>
      <rPr>
        <sz val="10"/>
        <rFont val="Calibri"/>
        <family val="2"/>
      </rPr>
      <t xml:space="preserve">
  Identify areas of activity that could be, or should be subject to contract;  
  For large or important activities ensure that written agreement is established;  
  Identify appropriate contractors to deliver these activities;  
  For other activities, explain clearly to the contractor what is required and get agreement to this in the presence of witnesses. </t>
    </r>
  </si>
  <si>
    <r>
      <rPr>
        <b/>
        <i/>
        <sz val="10"/>
        <rFont val="Calibri"/>
        <family val="2"/>
      </rPr>
      <t xml:space="preserve">The NF deals with significant contracts and ensures that these are supported by a formal contracting system. To achieve this:  </t>
    </r>
    <r>
      <rPr>
        <sz val="10"/>
        <rFont val="Calibri"/>
        <family val="2"/>
      </rPr>
      <t xml:space="preserve">
Identify areas of activity that could be, or should have tender documents prepared;  
Establish a tender selection process for major contracts;  
Develop legally binding contracts for work and get these signed by contractors; 
Consider appointing a Legal Advisor to oversee and vet all written contracts that the NF enters into. </t>
    </r>
  </si>
  <si>
    <r>
      <rPr>
        <b/>
        <i/>
        <sz val="10"/>
        <rFont val="Calibri"/>
        <family val="2"/>
      </rPr>
      <t xml:space="preserve">The NF has a policy that underlies how contracts are agreed for essential services and works. To achieve this:  </t>
    </r>
    <r>
      <rPr>
        <sz val="10"/>
        <rFont val="Calibri"/>
        <family val="2"/>
      </rPr>
      <t xml:space="preserve">
  Develop a contracting policy that is necessary for the award of all contracts;  
  Get this endorsed by the NF Board;  
  Communicate this policy both internally and externally;  
  Operate according to this policy and reflect this through reporting at various meetings held by the organisation; 
 Ensure that all contracts are scrutinised thoroughly by a Legal team so that they protect the interests of both parties </t>
    </r>
  </si>
  <si>
    <r>
      <rPr>
        <b/>
        <i/>
        <sz val="10"/>
        <rFont val="Calibri"/>
        <family val="2"/>
      </rPr>
      <t xml:space="preserve">We recognise the need to understand mismanagement and fraud and its consequences. To achieve this:  </t>
    </r>
    <r>
      <rPr>
        <sz val="10"/>
        <rFont val="Calibri"/>
        <family val="2"/>
      </rPr>
      <t xml:space="preserve">
  Consider the implications of mismanagement and fraud for the NF;  
  Provide information on the possible areas for mismanagement and fraud within the NF;  
  Have the Board discuss possible ways of preventing and dealing with mismanagement and fraud. </t>
    </r>
  </si>
  <si>
    <r>
      <rPr>
        <b/>
        <i/>
        <sz val="10"/>
        <rFont val="Calibri"/>
        <family val="2"/>
      </rPr>
      <t xml:space="preserve">We have a process for dealing with mismanagement and fraud albeit at a basic level. To achieve this:  </t>
    </r>
    <r>
      <rPr>
        <sz val="10"/>
        <rFont val="Calibri"/>
        <family val="2"/>
      </rPr>
      <t xml:space="preserve">
  Document and communicate what could be considered mismanagement and fraud;  
  Provide training in what might constitute mismanagement and fraud;  
  Identify people who would be appropriate members of an 'ad-hoc' discipline committee;  
  Establish procedures to bring issues to the attention of the NF. </t>
    </r>
  </si>
  <si>
    <r>
      <rPr>
        <b/>
        <i/>
        <sz val="10"/>
        <rFont val="Calibri"/>
        <family val="2"/>
      </rPr>
      <t xml:space="preserve">These procedures are embedded in the risk management responsibilities that we take when planning and implementing activities of the NF. To achieve this:  </t>
    </r>
    <r>
      <rPr>
        <sz val="10"/>
        <rFont val="Calibri"/>
        <family val="2"/>
      </rPr>
      <t xml:space="preserve">
  Develop auditing procedures that allow mismanagement and fraud to be identified;  
  Establish a standing discipline committee that has at least 1 independent member;  
  Develop formal procedures for addressing mismanagement and fraud, including establishing appropriate penalties;  
  Deal convincingly and consistently with mismanagement and fraud. </t>
    </r>
  </si>
  <si>
    <r>
      <rPr>
        <b/>
        <i/>
        <sz val="10"/>
        <rFont val="Calibri"/>
        <family val="2"/>
      </rPr>
      <t xml:space="preserve">The NF has a well-established fraud and mismanagement system that relies on having a clear understanding of the procedures that are in place to prevent, detect and mitigate against fraudulent or mismanagement practices. To achieve this:  
</t>
    </r>
    <r>
      <rPr>
        <sz val="10"/>
        <rFont val="Calibri"/>
        <family val="2"/>
      </rPr>
      <t xml:space="preserve"> 
  Develop a mismanagement and fraud policy that covers all the activities of the NOC both internally and externally, in consultation with members and stakeholders;  
  Ensure that the policy also includes the activities of key stakeholders when they use NF resources;  
  Make it easy for staff or volunteers to report, anonymously, on mismanagement and fraud;  
  Communicate the policy both internally and externally. </t>
    </r>
  </si>
  <si>
    <r>
      <rPr>
        <b/>
        <i/>
        <sz val="10"/>
        <rFont val="Calibri"/>
        <family val="2"/>
      </rPr>
      <t xml:space="preserve">The NF has a cadre of volunteers who we rely on to turn up to help out at our activities. To achieve this:  </t>
    </r>
    <r>
      <rPr>
        <sz val="10"/>
        <rFont val="Calibri"/>
        <family val="2"/>
      </rPr>
      <t xml:space="preserve">
 Identify what needs to be done and by whom;  
 Allocate responsibility for tasks to a named individual who carries out this role with appropriate assistance;  
 Provide basic orientation and training to volunteers as required. </t>
    </r>
  </si>
  <si>
    <r>
      <rPr>
        <b/>
        <i/>
        <sz val="10"/>
        <rFont val="Calibri"/>
        <family val="2"/>
      </rPr>
      <t xml:space="preserve">At this level of development, the majority of tasks are carried out by 1 or 2 key people on the Committee. To achieve this:   </t>
    </r>
    <r>
      <rPr>
        <sz val="10"/>
        <rFont val="Calibri"/>
        <family val="2"/>
      </rPr>
      <t xml:space="preserve">
 Ensure that management tasks are distributed among elected committee members according to their personal interest and expertise;  
 Formally assign responsibility for completing tasks to Board members;  
 Inform all necessary parties of who this individual is. </t>
    </r>
  </si>
  <si>
    <r>
      <rPr>
        <b/>
        <i/>
        <sz val="10"/>
        <rFont val="Calibri"/>
        <family val="2"/>
      </rPr>
      <t xml:space="preserve">To achieve this:  </t>
    </r>
    <r>
      <rPr>
        <sz val="10"/>
        <rFont val="Calibri"/>
        <family val="2"/>
      </rPr>
      <t xml:space="preserve">
  Allocate the responsibility for managing specialist tasks to paid staff or specifically trained volunteers;  
  Provide additional support as necessary;  
  Establish an operations manual that clearly identifies roles for volunteers facilitated by the staff member;  
  Inform all necessary parties of who is responsible.  </t>
    </r>
  </si>
  <si>
    <r>
      <rPr>
        <b/>
        <i/>
        <sz val="10"/>
        <rFont val="Calibri"/>
        <family val="2"/>
      </rPr>
      <t xml:space="preserve">The NF has a clear separation of Governance from Management and ensures that board members are as far as possible not involved in implementing decisions made by the Board. However considerable effort is made to fully inform Board members of all our activities. To achieve this:  </t>
    </r>
    <r>
      <rPr>
        <sz val="10"/>
        <rFont val="Calibri"/>
        <family val="2"/>
      </rPr>
      <t xml:space="preserve">
  Clarify the role of functional departments in managing NF activities;  
  Establish regular interdepartmental meetings and workshops to coordinate and control all aspect of the management of NF programmes;  
  Communicate functional roles to all appropriate parties; 
 Report frequently and regularly to the Board and ensure briefing papers for Board meetings contain all the evidence and information need for them to maintain oversight of the NF and its activities. </t>
    </r>
  </si>
  <si>
    <t>Governance</t>
  </si>
  <si>
    <t>Management</t>
  </si>
  <si>
    <t>Human Resources</t>
  </si>
  <si>
    <t>Finances</t>
  </si>
  <si>
    <t>Media and Communications</t>
  </si>
  <si>
    <t>Physical Resources</t>
  </si>
  <si>
    <t>Values and Attitudes</t>
  </si>
  <si>
    <t>PILLAR</t>
  </si>
  <si>
    <t>Elements</t>
  </si>
  <si>
    <t>Level</t>
    <phoneticPr fontId="12" type="noConversion"/>
  </si>
  <si>
    <t>Constitution</t>
    <phoneticPr fontId="12" type="noConversion"/>
  </si>
  <si>
    <r>
      <rPr>
        <b/>
        <i/>
        <sz val="10"/>
        <rFont val="Calibri"/>
        <family val="2"/>
      </rPr>
      <t xml:space="preserve">Membership may not yet be formally recorded but people are active and helping to conduct activities. We recognise the need to formalise our membership better. To achieve this:   </t>
    </r>
    <r>
      <rPr>
        <sz val="10"/>
        <rFont val="Calibri"/>
        <family val="2"/>
      </rPr>
      <t xml:space="preserve">
 Identify people interested in the NF; 
 Establish a simple set of criteria for membership of the organisation;   
 Keep a record of people who show interest in the NF and would like to see it grow;   
 Encourage people to donate time and resources to the NF. </t>
    </r>
    <phoneticPr fontId="12" type="noConversion"/>
  </si>
  <si>
    <t xml:space="preserve">We recognise the need to be affiliated to the International Federation (IF) and become recognised as the organisation responsible for our sport in this country. To achieve this:   
Seek guidance from your NOC on how to do this;  
Establish contact with the appropriate liaison person at the IF 
Formally write to the IF seeking support for affiliation to the IF and provide evidence of your legitimacy as a functional entity: 
Do what is required to become affiliated to the IF either through a regional body or directly. This brings recognition to the organisation as the official governing body of your sport in the country.   </t>
    <phoneticPr fontId="12" type="noConversion"/>
  </si>
  <si>
    <t>9. How do you monitor and evaluate activities?</t>
    <phoneticPr fontId="12" type="noConversion"/>
  </si>
  <si>
    <t>1. How is your Board or Executive Committee structured?</t>
    <phoneticPr fontId="12" type="noConversion"/>
  </si>
  <si>
    <t>We create portfolios that ensure all our members are properly represented and recruit a number of female Board members, who have the necessary skills and experience.</t>
    <phoneticPr fontId="12" type="noConversion"/>
  </si>
  <si>
    <t>Staffing</t>
    <phoneticPr fontId="12" type="noConversion"/>
  </si>
  <si>
    <t>No staff of any kind</t>
  </si>
  <si>
    <t>Human Resources</t>
    <phoneticPr fontId="12" type="noConversion"/>
  </si>
  <si>
    <t>The NF has limited staffing or part time people remunerated for some basic administrative work.</t>
  </si>
  <si>
    <t>The NF has at least 1 full time employee to manage the administration of the NF.</t>
  </si>
  <si>
    <t>The NF has a several paid staff, including a general manager / executive director or CEO.</t>
  </si>
  <si>
    <t>The NF has a full paid staff complement organised in departments.</t>
  </si>
  <si>
    <r>
      <rPr>
        <b/>
        <i/>
        <sz val="10"/>
        <rFont val="Calibri"/>
        <family val="2"/>
      </rPr>
      <t xml:space="preserve">The NF relies heavily on volunteers to carry out its activities and duties but recognises the need to begin to pay people for services. To achieve this: </t>
    </r>
    <r>
      <rPr>
        <sz val="10"/>
        <rFont val="Calibri"/>
        <family val="2"/>
      </rPr>
      <t xml:space="preserve">
 Identify the activities the NF needs to carry out; 
 Determine the income that can be directed towards paying for services; 
 Assign a specific Board Member to oversee and manage the execution of duties and payment for services. </t>
    </r>
  </si>
  <si>
    <r>
      <rPr>
        <b/>
        <i/>
        <sz val="10"/>
        <rFont val="Calibri"/>
        <family val="2"/>
      </rPr>
      <t xml:space="preserve">In having at least one full time employee the NF realises that its work is beyond the capacity of volunteers due to its on-going and often intense nature. To achieve this: 
</t>
    </r>
    <r>
      <rPr>
        <sz val="10"/>
        <rFont val="Calibri"/>
        <family val="2"/>
      </rPr>
      <t xml:space="preserve"> 
 Conduct a task and skills audit as a basis for prioritising the person needed; 
 Develop a job description and person specification and ensure that what is expected of this position is reasonable for the remuneration being offered, while meeting the needs of the NF; 
 Assign a specific Board member to monitor and oversee the new employee; 
 Have the Board member report back regularly on the staff member's activities. </t>
    </r>
  </si>
  <si>
    <r>
      <rPr>
        <b/>
        <i/>
        <sz val="10"/>
        <rFont val="Calibri"/>
        <family val="2"/>
      </rPr>
      <t xml:space="preserve">The NF has established paid staff to carry out administrative work as well as focus on the demands of delegations to major events. To achieve this: </t>
    </r>
    <r>
      <rPr>
        <sz val="10"/>
        <rFont val="Calibri"/>
        <family val="2"/>
      </rPr>
      <t xml:space="preserve">
 Establish a Job Structure that includes a job description and person specifications for each post in the NF; 
 Determine the cost of employing each person, including office space and equipment as well as salaries and on-costs; 
 Define the job structure and the lines of accountability for each post; 
 Employ and review their performance annually. </t>
    </r>
  </si>
  <si>
    <r>
      <rPr>
        <b/>
        <i/>
        <sz val="10"/>
        <rFont val="Calibri"/>
        <family val="2"/>
      </rPr>
      <t xml:space="preserve">The NF is a well-structured professional organisation, structured into Departments to carry our specific responsibilities of the NF. To achieve this: 
</t>
    </r>
    <r>
      <rPr>
        <sz val="10"/>
        <rFont val="Calibri"/>
        <family val="2"/>
      </rPr>
      <t xml:space="preserve"> 
 Draw up job descriptions and person specifications for all voluntary and paid positions in the Organisation; 
 Establish clear and unambiguous selection criteria for each position in the NF; 
 Ensure that selection is made strictly on the basis of documentation available. 
 Put in place a comprehensive induction and orientation plan for each position in the NF. </t>
    </r>
  </si>
  <si>
    <t>Respect</t>
    <phoneticPr fontId="12" type="noConversion"/>
  </si>
  <si>
    <t>Do you have paid staff?</t>
    <phoneticPr fontId="12" type="noConversion"/>
  </si>
  <si>
    <t>Who is responsible for the Administration of the organisation?</t>
    <phoneticPr fontId="12" type="noConversion"/>
  </si>
  <si>
    <t>No-one</t>
    <phoneticPr fontId="12" type="noConversion"/>
  </si>
  <si>
    <t>Everyone looks after their own activities.</t>
  </si>
  <si>
    <r>
      <rPr>
        <b/>
        <i/>
        <sz val="10"/>
        <rFont val="Calibri"/>
        <family val="2"/>
      </rPr>
      <t xml:space="preserve">The NF has a few willing volunteers who organise themselves when tasked to perform a duty or duties on behalf of the NF. We recognise the need to manage volunteers. To achieve this: </t>
    </r>
    <r>
      <rPr>
        <sz val="10"/>
        <rFont val="Calibri"/>
        <family val="2"/>
      </rPr>
      <t xml:space="preserve">
 Identify the activities the NF needs to carry out; 
 Recruit enough volunteers to do all the activities; 
 Make sure that volunteers know what they have to achieve. </t>
    </r>
  </si>
  <si>
    <t>Our Board members are  assigned to manage tasks.</t>
  </si>
  <si>
    <r>
      <rPr>
        <b/>
        <i/>
        <sz val="10"/>
        <rFont val="Calibri"/>
        <family val="2"/>
      </rPr>
      <t>All our volunteers report to various Board Members who assume the responsibility to manage their contributions. To distribute responsibility to Board members more formally:</t>
    </r>
    <r>
      <rPr>
        <sz val="10"/>
        <rFont val="Calibri"/>
        <family val="2"/>
      </rPr>
      <t xml:space="preserve"> 
 Allocate volunteers into groups or to specific activities; 
 Assign a Board member to each group or particular activity; 
 Ensure that the Board member knows what the volunteers have to achieve; 
 Have the Board member report back regularly on volunteer activities and in particular administrative functions carried out by them. </t>
    </r>
  </si>
  <si>
    <t>We have an administrative officer who is either a specialist volunteer or paid person.</t>
  </si>
  <si>
    <r>
      <rPr>
        <b/>
        <i/>
        <sz val="10"/>
        <rFont val="Calibri"/>
        <family val="2"/>
      </rPr>
      <t xml:space="preserve">The NF has organised much of its administration to be taken care of by either volunteers or part-time/full time staff. These functions are now overseen by either the Secretary General or a CEO. To achieve this: </t>
    </r>
    <r>
      <rPr>
        <sz val="10"/>
        <rFont val="Calibri"/>
        <family val="2"/>
      </rPr>
      <t xml:space="preserve">
 Draw up a job description and person specification for a post to manage the volunteers; 
 Recruit a volunteer or staff member to this post; 
 Ensure that they have the right skills and know what is required; 
 Review their performance regularly.</t>
    </r>
  </si>
  <si>
    <t>We employ a CEO to manage the administration of the organisation.</t>
  </si>
  <si>
    <r>
      <t xml:space="preserve"> 
</t>
    </r>
    <r>
      <rPr>
        <b/>
        <i/>
        <sz val="10"/>
        <rFont val="Calibri"/>
        <family val="2"/>
      </rPr>
      <t xml:space="preserve">The NF has so many programmes that require full time attention that it is necessary to employ a CEO. To achieve this: </t>
    </r>
    <r>
      <rPr>
        <sz val="10"/>
        <rFont val="Calibri"/>
        <family val="2"/>
      </rPr>
      <t xml:space="preserve">
 Draw up a job description and person specification for a CEO; 
 Recruit someone with the rights skills and abilities for the post; 
 Evaluate their performance regularly. </t>
    </r>
  </si>
  <si>
    <t>Coaching staff</t>
    <phoneticPr fontId="12" type="noConversion"/>
  </si>
  <si>
    <t>What coaching staff do you have?</t>
    <phoneticPr fontId="12" type="noConversion"/>
  </si>
  <si>
    <t>None</t>
    <phoneticPr fontId="12" type="noConversion"/>
  </si>
  <si>
    <t>Untrained volunteers coach teams out of interest.</t>
  </si>
  <si>
    <r>
      <rPr>
        <b/>
        <i/>
        <sz val="10"/>
        <rFont val="Calibri"/>
        <family val="2"/>
      </rPr>
      <t xml:space="preserve">Coaching is usually undertaken by parents or keen volunteers who may or may not have played the sport before. To achieve this: </t>
    </r>
    <r>
      <rPr>
        <sz val="10"/>
        <rFont val="Calibri"/>
        <family val="2"/>
      </rPr>
      <t xml:space="preserve">
 Seek out volunteer, untrained but keen coaches, usually parents or associates of interested participants; 
 Find ways to support these volunteers with training and incentives.</t>
    </r>
  </si>
  <si>
    <t>Some trained coaches look after our teams on a volunteer basis.</t>
  </si>
  <si>
    <r>
      <rPr>
        <b/>
        <i/>
        <sz val="10"/>
        <rFont val="Calibri"/>
        <family val="2"/>
      </rPr>
      <t xml:space="preserve">Our coaches have done some training usually with an external organisation and work as volunteers. To achieve this: </t>
    </r>
    <r>
      <rPr>
        <sz val="10"/>
        <rFont val="Calibri"/>
        <family val="2"/>
      </rPr>
      <t xml:space="preserve">
 Ensure that coaches have some formal training; 
 Identify where missing competencies can be obtained external to the NF; 
 Seek out development opportunities through graded coach education, to address gaps between what competencies the NF has and what it requires. </t>
    </r>
  </si>
  <si>
    <t>Specialised coaches either volunteer or receive some support to coach.</t>
  </si>
  <si>
    <r>
      <rPr>
        <b/>
        <i/>
        <sz val="10"/>
        <rFont val="Calibri"/>
        <family val="2"/>
      </rPr>
      <t xml:space="preserve">We have a good range of coaching development opportunities within the NF and we seek to find some remuneration for them. To achieve this: 
</t>
    </r>
    <r>
      <rPr>
        <sz val="10"/>
        <rFont val="Calibri"/>
        <family val="2"/>
      </rPr>
      <t xml:space="preserve"> 
 Establish a coach education program that trains specialised, graded coaches; 
 Graded coach education programs are now conducted by the organisation. 
 Seek out a source of funding such as charging coaching fees, to help support the work of coaches. </t>
    </r>
  </si>
  <si>
    <t>Qualified professionals take care of our coaching needs.</t>
  </si>
  <si>
    <r>
      <rPr>
        <b/>
        <i/>
        <sz val="10"/>
        <rFont val="Calibri"/>
        <family val="2"/>
      </rPr>
      <t xml:space="preserve">Most of our coaches are fully qualified professionals that lead highly elite groups of athletes. To achieve this: </t>
    </r>
    <r>
      <rPr>
        <sz val="10"/>
        <rFont val="Calibri"/>
        <family val="2"/>
      </rPr>
      <t xml:space="preserve">
 Fully implement a graded coach education program and issue certificates under the N.F. brand; 
 Anticipate future competencies and establish a plan for these to be met; 
 Establish clear guidelines for the recruitment, selection and training of coaches for the NF representative teams. </t>
    </r>
  </si>
  <si>
    <t>Technical officials</t>
    <phoneticPr fontId="12" type="noConversion"/>
  </si>
  <si>
    <t>What Technical Officials do you have?</t>
    <phoneticPr fontId="12" type="noConversion"/>
  </si>
  <si>
    <t>Interested volunteers help out.</t>
  </si>
  <si>
    <r>
      <rPr>
        <b/>
        <i/>
        <sz val="10"/>
        <rFont val="Calibri"/>
        <family val="2"/>
      </rPr>
      <t xml:space="preserve">Interested people usually parents of athletes, take on officials' duties as volunteers, with our without training. To achieve this: </t>
    </r>
    <r>
      <rPr>
        <sz val="10"/>
        <rFont val="Calibri"/>
        <family val="2"/>
      </rPr>
      <t xml:space="preserve">
 Know what competencies volunteers can make available to the NF; 
 Use these in the most appropriate way to support the work of the NF. </t>
    </r>
  </si>
  <si>
    <t>We have trained volunteer officials who work with an officials commission.</t>
  </si>
  <si>
    <r>
      <rPr>
        <b/>
        <i/>
        <sz val="10"/>
        <rFont val="Calibri"/>
        <family val="2"/>
      </rPr>
      <t xml:space="preserve">Officials who control our competitions are trained to some degree but remain largely voluntary. To achieve this: </t>
    </r>
    <r>
      <rPr>
        <sz val="10"/>
        <rFont val="Calibri"/>
        <family val="2"/>
      </rPr>
      <t xml:space="preserve">
 Carry out an audit of the competencies in the NF and compare it to what is required; 
 Identify where missing competencies can be obtained external to the NF; 
 Seek out development opportunities to address gaps between what competencies the NF has and what it requires. </t>
    </r>
  </si>
  <si>
    <t>We have specialised officials trained to IF standards.</t>
  </si>
  <si>
    <r>
      <rPr>
        <b/>
        <i/>
        <sz val="10"/>
        <rFont val="Calibri"/>
        <family val="2"/>
      </rPr>
      <t xml:space="preserve">Our officials are trained to IF standards usually by taking part in IF sanctioned training programmes. The NF insists that its elite competitions are controlled by IF trained officials. To achieve this: </t>
    </r>
    <r>
      <rPr>
        <sz val="10"/>
        <rFont val="Calibri"/>
        <family val="2"/>
      </rPr>
      <t xml:space="preserve">
 Establish guidelines for the qualifications needed by officials; 
 Identify external assistance where necessary and appropriate. </t>
    </r>
  </si>
  <si>
    <t>We have fully qualified professionals who carry out our officials' duties.</t>
  </si>
  <si>
    <r>
      <rPr>
        <b/>
        <i/>
        <sz val="10"/>
        <rFont val="Calibri"/>
        <family val="2"/>
      </rPr>
      <t xml:space="preserve">Our officials are fully trained withing the NF to meet IF standards and are graded to the level of performance they are needed to preside over. To achieve this: </t>
    </r>
    <r>
      <rPr>
        <sz val="10"/>
        <rFont val="Calibri"/>
        <family val="2"/>
      </rPr>
      <t xml:space="preserve">
 Continue to monitor the competencies available to the NF to anticipate when development might be required; 
 Anticipate future competencies and establish a plan for these to be met; 
 Establish graded technical officials training programs with the NF and ensure they are endorsed by the IF. </t>
    </r>
  </si>
  <si>
    <t>Athletes</t>
    <phoneticPr fontId="12" type="noConversion"/>
  </si>
  <si>
    <t>What types of athletes do you have?</t>
    <phoneticPr fontId="12" type="noConversion"/>
  </si>
  <si>
    <t>Volunteer recruitment</t>
    <phoneticPr fontId="12" type="noConversion"/>
  </si>
  <si>
    <t>From where do you recruit new staff or volunteers?</t>
    <phoneticPr fontId="12" type="noConversion"/>
  </si>
  <si>
    <t>We have interested recreational participants.</t>
  </si>
  <si>
    <r>
      <rPr>
        <b/>
        <i/>
        <sz val="10"/>
        <rFont val="Calibri"/>
        <family val="2"/>
      </rPr>
      <t xml:space="preserve">Most athletes in our NF are recreational with the occasional talented individual seeking to improve to higher levels. To achieve this: </t>
    </r>
    <r>
      <rPr>
        <sz val="10"/>
        <rFont val="Calibri"/>
        <family val="2"/>
      </rPr>
      <t xml:space="preserve">
 Encourage anyone from any background to join in your activity sessions; 
 Seek out serious athletes in other sports to come and try your sport; 
 Provide the conditions that make doing your sport attractive to all parts of the community.</t>
    </r>
  </si>
  <si>
    <t>We have regular participants who will train at least 2 times per week.</t>
  </si>
  <si>
    <r>
      <rPr>
        <b/>
        <i/>
        <sz val="10"/>
        <rFont val="Calibri"/>
        <family val="2"/>
      </rPr>
      <t xml:space="preserve">Some clubs in our NF have their athletes training up to twice a week for at least half of the year. To achieve this: </t>
    </r>
    <r>
      <rPr>
        <sz val="10"/>
        <rFont val="Calibri"/>
        <family val="2"/>
      </rPr>
      <t xml:space="preserve">
 Establish a competition structure that provides an incentive for athletes to want to train in order to be good enough to win it; 
 Provide resources and support to clubs for coaches on training athletes to improve their performance; 
 Identify athletes who are already dedicated to training and establish them as role models or even mentors to others who wish to strive to improve.</t>
    </r>
  </si>
  <si>
    <t>Our athletes are committed and choose our sport over other activities.</t>
  </si>
  <si>
    <r>
      <rPr>
        <b/>
        <i/>
        <sz val="10"/>
        <rFont val="Calibri"/>
        <family val="2"/>
      </rPr>
      <t xml:space="preserve">The NF has access to a good number of dedicated athletes who prioritise our sport over others and who train more than 2 times per week for most of the year. To achieve this: </t>
    </r>
    <r>
      <rPr>
        <sz val="10"/>
        <rFont val="Calibri"/>
        <family val="2"/>
      </rPr>
      <t xml:space="preserve">
 Continue to improve the standard and status of NF competitions at all levels; 
 Raise the profile of the national team by taking part in regular and frequent international competitions; 
 Develop a business model for clubs that encourages them to move to developing semi-professional athletes; 
 Provide incentives that will encourage Athletes to play this sport as their number one choice. </t>
    </r>
  </si>
  <si>
    <t>We have professional athletes for whom the sport is their life.</t>
  </si>
  <si>
    <r>
      <rPr>
        <b/>
        <i/>
        <sz val="10"/>
        <rFont val="Calibri"/>
        <family val="2"/>
      </rPr>
      <t xml:space="preserve">Our top-level competitions generate sufficient income to support professional athletes who compete both nationally and internationally. This makes it possible for athletes to make our sport their lifelong passion. To achieve this: 
</t>
    </r>
    <r>
      <rPr>
        <sz val="10"/>
        <rFont val="Calibri"/>
        <family val="2"/>
      </rPr>
      <t xml:space="preserve"> 
 Establish a viable business plan the is competition based providing opportunities for athletes to play our sport all year round and at any level; 
 Provide a comprehensive athlete support framework that is mindful of developing athletes safely, maintaining their participation in the sport and transitioning athletes after their life in sport. </t>
    </r>
  </si>
  <si>
    <t xml:space="preserve">We do not. </t>
    <phoneticPr fontId="12" type="noConversion"/>
  </si>
  <si>
    <t>We recruit and select by word of mouth and through personal contact.</t>
  </si>
  <si>
    <r>
      <rPr>
        <b/>
        <i/>
        <sz val="10"/>
        <rFont val="Calibri"/>
        <family val="2"/>
      </rPr>
      <t xml:space="preserve">The NF has yet to properly consider where to source its talent from beyond existing immediate networks. To achieve this: </t>
    </r>
    <r>
      <rPr>
        <sz val="10"/>
        <rFont val="Calibri"/>
        <family val="2"/>
      </rPr>
      <t xml:space="preserve">
 Be aware of the role requirements of positions within the NF; 
 Seek people who can fill these roles, by enquiring informally through existing personal networks. </t>
    </r>
  </si>
  <si>
    <t>We have established job descriptions for our basic roles, but rely on volunteers to fill positions.</t>
  </si>
  <si>
    <r>
      <rPr>
        <b/>
        <i/>
        <sz val="10"/>
        <rFont val="Calibri"/>
        <family val="2"/>
      </rPr>
      <t xml:space="preserve">We have established a series of basic job descriptions and have a good idea of the kind of people we need to fill these roles. Most of our positions are still filled by volunteers but we are aware of the need to choose people carefully for roles rather than simply take whoever comes along. To achieve this: </t>
    </r>
    <r>
      <rPr>
        <sz val="10"/>
        <rFont val="Calibri"/>
        <family val="2"/>
      </rPr>
      <t xml:space="preserve">
 Create a sub-committee to be responsible for recruitment that reports to the Board; 
 Provide training in recruitment and selection for the sub-committee; 
 Document general guidelines to support recruitment activities, which consider how people might be recruited; 
 Use the guidelines to recruit staff and volunteers. </t>
    </r>
  </si>
  <si>
    <t>We have an HR policy in place and systematically recruit, select and induct our volunteers and paid staff.</t>
  </si>
  <si>
    <r>
      <rPr>
        <b/>
        <i/>
        <sz val="10"/>
        <rFont val="Calibri"/>
        <family val="2"/>
      </rPr>
      <t xml:space="preserve">The NF has established documented human resource management procedures to better recruit, select and train our professional and volunteer workforce. To achieve this: </t>
    </r>
    <r>
      <rPr>
        <sz val="10"/>
        <rFont val="Calibri"/>
        <family val="2"/>
      </rPr>
      <t xml:space="preserve">
 Develop appropriate documentation to support the recruitment process. This includes, job descriptions, person specifications and selection guidelines;  
 Use this documentation to recruit people to work with the NF, who are not known to the NF or its contacts; 
 </t>
    </r>
  </si>
  <si>
    <r>
      <rPr>
        <b/>
        <i/>
        <sz val="10"/>
        <rFont val="Calibri"/>
        <family val="2"/>
      </rPr>
      <t xml:space="preserve">The NF has a Human Resources Department that reviews our strategic plan and designs an appropriate job structure to help meet its objectives and ambitions. To achieve this: </t>
    </r>
    <r>
      <rPr>
        <sz val="10"/>
        <rFont val="Calibri"/>
        <family val="2"/>
      </rPr>
      <t xml:space="preserve">
 Establish a HR department to support recruitment activities and the development and revision of procedures; 
 Develop a framework that covers all aspects of recruitment practice, including an evaluation of current and future recruitment needs. 
 Monitor and revise the framework when appropriate. </t>
    </r>
  </si>
  <si>
    <t>We have a comprehensive HR framework to manage all aspects of HR and strive to find the best candidates for the positions  both, internally and external to the NF.</t>
    <phoneticPr fontId="12" type="noConversion"/>
  </si>
  <si>
    <t>Education Support</t>
    <phoneticPr fontId="12" type="noConversion"/>
  </si>
  <si>
    <t>What support do you provide for educating people in your organisation?</t>
    <phoneticPr fontId="12" type="noConversion"/>
  </si>
  <si>
    <t>Incidental learning on the job.</t>
  </si>
  <si>
    <r>
      <rPr>
        <b/>
        <i/>
        <sz val="10"/>
        <rFont val="Calibri"/>
        <family val="2"/>
      </rPr>
      <t xml:space="preserve">There is no formal education in the organisation, people with experience may pass on what they know but this is not done systematically. To achieve this: </t>
    </r>
    <r>
      <rPr>
        <sz val="10"/>
        <rFont val="Calibri"/>
        <family val="2"/>
      </rPr>
      <t xml:space="preserve">
Be aware of the requirements of the roles within the NF; 
Seek people who can fill these roles; 
Encourage people who have done these jobs to help out the new members as much as possible. </t>
    </r>
  </si>
  <si>
    <t>Training is provided by an external source such as the NOC or the IF.</t>
  </si>
  <si>
    <r>
      <rPr>
        <b/>
        <i/>
        <sz val="10"/>
        <rFont val="Calibri"/>
        <family val="2"/>
      </rPr>
      <t xml:space="preserve">The NF has no formal training programmes beyond encouraging experienced people to pass on their knowledge and experience, however this does not always happen. We recognise the need to train people for the work but rely on courses provided by external organisations to educate our people. To achieve this: 
</t>
    </r>
    <r>
      <rPr>
        <sz val="10"/>
        <rFont val="Calibri"/>
        <family val="2"/>
      </rPr>
      <t xml:space="preserve"> 
 Create a sub-committee to be responsible for recruitment and education that reports to the Board; 
 Provide training in recruitment and selection for the sub-committee; 
 Task this committee to seek out opportunities for education in areas such as administration, coaching and officiating and bring these to the attention of the Board; 
 Document general guidelines to support educational activities, which consider how people might be selected for them; 
 Use the guidelines to select staff and volunteers for courses that are being offered. </t>
    </r>
  </si>
  <si>
    <t>We have training and education programmes, which we run.</t>
  </si>
  <si>
    <r>
      <rPr>
        <b/>
        <i/>
        <sz val="10"/>
        <rFont val="Calibri"/>
        <family val="2"/>
      </rPr>
      <t xml:space="preserve">The NF offers basic training in coaching, officiating and club administration and these are conducted by trained instructors whom we endorse. To achieve this: </t>
    </r>
    <r>
      <rPr>
        <sz val="10"/>
        <rFont val="Calibri"/>
        <family val="2"/>
      </rPr>
      <t xml:space="preserve">
 Establish an education committee that is delegated the responsibility to identify the education needs of the NF and provide training and accreditation for basic training courses in coaching, officiating and administration; 
 Develop guidelines that cover all aspects of education such as sources of instructors and training materials, roles and responsibilities of educators, and how to select people for training and accreditation; 
 Ensure our training programme is aligned with the IF where relevant; 
 Evaluate the education programme regularly. </t>
    </r>
  </si>
  <si>
    <t>We have implemented a comprehensive educational framework to support all staff, volunteers and the general membership of the NF.</t>
  </si>
  <si>
    <r>
      <rPr>
        <b/>
        <i/>
        <sz val="10"/>
        <rFont val="Calibri"/>
        <family val="2"/>
      </rPr>
      <t>In addition to our own training programmes we also draw on access to NOC and IF advanced training programmes for coaches, officials and administration. To achieve this:</t>
    </r>
    <r>
      <rPr>
        <sz val="10"/>
        <rFont val="Calibri"/>
        <family val="2"/>
      </rPr>
      <t xml:space="preserve"> 
Establish a HR department that support education and places a heavy emphasis on training and development; 
Develop a framework that covers all aspects of education in the NF, including an evaluation of current and future education needs. 
Monitor and revise the framework when appropriate.  </t>
    </r>
  </si>
  <si>
    <t>Job Descriptions</t>
    <phoneticPr fontId="12" type="noConversion"/>
  </si>
  <si>
    <t>What kind of Job descriptions do you have?</t>
    <phoneticPr fontId="12" type="noConversion"/>
  </si>
  <si>
    <t>We do not have any.</t>
    <phoneticPr fontId="12" type="noConversion"/>
  </si>
  <si>
    <t>Nothing written, we explain jobs verbally.</t>
  </si>
  <si>
    <r>
      <rPr>
        <b/>
        <i/>
        <sz val="10"/>
        <rFont val="Calibri"/>
        <family val="2"/>
      </rPr>
      <t xml:space="preserve">The NF has a rough idea what each role in the organisation is but will tend to let people go about it in the way they want to and modify to suit their own strengths. To achieve this: </t>
    </r>
    <r>
      <rPr>
        <sz val="10"/>
        <rFont val="Calibri"/>
        <family val="2"/>
      </rPr>
      <t xml:space="preserve">
 As a Board, discuss and agree what is required by each of the roles in the NF; 
 Use this to describe jobs to potential candidates; 
 Encourage people to take on jobs that they feel are suited to their knowledge, skills and experience. </t>
    </r>
  </si>
  <si>
    <t>Job descriptions are a written description of key tasks for specific staff and Board members.</t>
  </si>
  <si>
    <r>
      <rPr>
        <b/>
        <i/>
        <sz val="10"/>
        <rFont val="Calibri"/>
        <family val="2"/>
      </rPr>
      <t xml:space="preserve">The NF has developed basic job descriptions that list the key tasks that need to be done for each role within the NF. These lists are not particularly well thought out but are based on experience in undertaking the roles by past people involved in the NF. To achieve this: </t>
    </r>
    <r>
      <rPr>
        <sz val="10"/>
        <rFont val="Calibri"/>
        <family val="2"/>
      </rPr>
      <t xml:space="preserve">
 Document what each of the roles in the NF are required to do in a job description; 
 Communicate these to all candidates and to those in post; 
 Use job descriptions to recruit and/or orientate new Board members, staff and volunteers. </t>
    </r>
  </si>
  <si>
    <t>Job descriptions contain a description of key tasks and the basic qualifications and experience needed for all paid staff but not for Board members.</t>
  </si>
  <si>
    <r>
      <rPr>
        <b/>
        <i/>
        <sz val="10"/>
        <rFont val="Calibri"/>
        <family val="2"/>
      </rPr>
      <t xml:space="preserve">The NF recognises the need to include Board members positions with Job Descriptions. To achieve this: </t>
    </r>
    <r>
      <rPr>
        <sz val="10"/>
        <rFont val="Calibri"/>
        <family val="2"/>
      </rPr>
      <t xml:space="preserve">
 Expand documented job descriptions to include basic qualifications. 
 Conduct a comprehensive task analysis of each Board position; 
 Use this information to formulate a specific Job Description for each Board position; 
 Encourage members to seek positions on the Board that match their skills. </t>
    </r>
  </si>
  <si>
    <t>The NF has full job descriptions and person specifications which include competencies required, responsibilities, reporting lines and tasks for all staff and Board members.</t>
  </si>
  <si>
    <r>
      <rPr>
        <b/>
        <i/>
        <sz val="10"/>
        <rFont val="Calibri"/>
        <family val="2"/>
      </rPr>
      <t xml:space="preserve">These are developed by our HR Department and approved by the Board. To achieve this: 
</t>
    </r>
    <r>
      <rPr>
        <sz val="10"/>
        <rFont val="Calibri"/>
        <family val="2"/>
      </rPr>
      <t xml:space="preserve"> 
 Regularly revise and review tasks and skills needed by the NF; 
 Expand documented job descriptions to include competencies, responsibilities and accountabilities for all roles within the NF - both paid and voluntary.</t>
    </r>
  </si>
  <si>
    <t>Volunteers to Professional Staff</t>
    <phoneticPr fontId="12" type="noConversion"/>
  </si>
  <si>
    <t>What is the ratio of volunteers to professional staff in your organisation?</t>
    <phoneticPr fontId="12" type="noConversion"/>
  </si>
  <si>
    <t>100% volunteer management, most of which is done by committee members.</t>
  </si>
  <si>
    <r>
      <rPr>
        <b/>
        <i/>
        <sz val="10"/>
        <rFont val="Calibri"/>
        <family val="2"/>
      </rPr>
      <t xml:space="preserve">The NF only has volunteers at this point in time and understands what it needs to do to make the most of their contributions. To achieve this:  </t>
    </r>
    <r>
      <rPr>
        <sz val="10"/>
        <rFont val="Calibri"/>
        <family val="2"/>
      </rPr>
      <t xml:space="preserve">
Be clear about what is required from each role within the NF;  
Use this information to choose appropriate from our personal networks who have the necessary skills to contribute to the NF.  
 </t>
    </r>
  </si>
  <si>
    <t>Not applicable</t>
    <phoneticPr fontId="12" type="noConversion"/>
  </si>
  <si>
    <t>Some professional support is sought when funds permit.</t>
  </si>
  <si>
    <r>
      <rPr>
        <b/>
        <i/>
        <sz val="10"/>
        <rFont val="Calibri"/>
        <family val="2"/>
      </rPr>
      <t xml:space="preserve">We remunerate people for specialist services if and when we have the funding to do so or their services become available through an externally funded or supported programme. At this stage less than 25% of work done for the NF is remunerated. To achieve this:  
</t>
    </r>
    <r>
      <rPr>
        <sz val="10"/>
        <rFont val="Calibri"/>
        <family val="2"/>
      </rPr>
      <t xml:space="preserve"> 
Appoint a sub-committee responsible for sourcing expertise and programmes that might support this such as volunteer schemes offered by governments or NGO's or consultancy programmes funded by the IF, Olympic Solidarity or other relevant NGO's;  
Prioritise what services are needed and seek sources of financial or in-kind support to access them;  
Consider offering incentive payments albeit below what would normally be considered as the 'going rate' for services; 
Make applications for assistance as needed through the NF or other relevant NGO. </t>
    </r>
  </si>
  <si>
    <t>Less than 50% of staff are paid.</t>
  </si>
  <si>
    <r>
      <rPr>
        <b/>
        <i/>
        <sz val="10"/>
        <rFont val="Calibri"/>
        <family val="2"/>
      </rPr>
      <t>The NF now has some full time and part time employed people, usually in administration but also in coaching and officiating. At this stage less the 50% of work done for the NF is remunerated. To achieve this:</t>
    </r>
    <r>
      <rPr>
        <sz val="10"/>
        <rFont val="Calibri"/>
        <family val="2"/>
      </rPr>
      <t xml:space="preserve">  
  Appoint a member of staff or specialist volunteer to take charge of human resource management and have them report to the Board;  
  Establish a clear set of Job Descriptions and person specifications for any work that is remunerated as well as for volunteer positions that may become remunerated;  
  Develop selection criteria using the job descriptions and use these to interview candidates;   
  Appoint candidates that best fits the job description, following a relatively formal selection process;  
 Ensure that there are sufficient funds to maintain the remuneration as well as pay for the resources needed to support the position(s).  </t>
    </r>
  </si>
  <si>
    <t>More than 50% of staff are paid.</t>
  </si>
  <si>
    <r>
      <rPr>
        <b/>
        <i/>
        <sz val="10"/>
        <rFont val="Calibri"/>
        <family val="2"/>
      </rPr>
      <t xml:space="preserve">The NF is now considered a professional organisation in which payment for services is considered normal, even though the need for volunteers remains recognised. To achieve this:   </t>
    </r>
    <r>
      <rPr>
        <sz val="10"/>
        <rFont val="Calibri"/>
        <family val="2"/>
      </rPr>
      <t xml:space="preserve">
  Selection should be guided by the HR department and supported by appropriate documentation;  
 All candidates should be assessed by a range of mechanisms;  
  All appointments should be on the basis of fit with the job description and job requirements. </t>
    </r>
  </si>
  <si>
    <t>HR Procedures</t>
    <phoneticPr fontId="12" type="noConversion"/>
  </si>
  <si>
    <t>What Human Resources systems or procedures do you have in place?</t>
    <phoneticPr fontId="12" type="noConversion"/>
  </si>
  <si>
    <t>Nothing is documented, we manage informally.</t>
  </si>
  <si>
    <r>
      <rPr>
        <b/>
        <i/>
        <sz val="10"/>
        <rFont val="Calibri"/>
        <family val="2"/>
      </rPr>
      <t xml:space="preserve">The NF understands what HR procedures may be required but has little resources to be able to dedicate towards establishing them. To achieve this: </t>
    </r>
    <r>
      <rPr>
        <sz val="10"/>
        <rFont val="Calibri"/>
        <family val="2"/>
      </rPr>
      <t xml:space="preserve">
 As a Board discuss what HR procedures are appropriate for the NF; 
 Regularly review these procedures and consider what can be implemented with the limited resources available; 
 Consider recruiting someone with HR management skills onto the board or in an advisory capacity to the NF. </t>
    </r>
  </si>
  <si>
    <t>We have simple guidelines covering some aspects of HR management, including staff contracts, but have yet to consider this seriously.</t>
  </si>
  <si>
    <r>
      <rPr>
        <b/>
        <i/>
        <sz val="10"/>
        <rFont val="Calibri"/>
        <family val="2"/>
      </rPr>
      <t xml:space="preserve">Staff are appointed following some procedures but there is no systematic HR process in place. volunteers are accepted and welcomed regardless of qualifications but some effort does go into supporting volunteers when they take up roles. To achieve this: 
</t>
    </r>
    <r>
      <rPr>
        <sz val="10"/>
        <rFont val="Calibri"/>
        <family val="2"/>
      </rPr>
      <t xml:space="preserve"> 
 Appoint a Board member to be responsible for Human Resources Management;  
 Document the key recruitment and selection procedures that the Board thinks is appropriate for the NF; 
 Document key staff development and management procedures; 
 Continue to recruit and select staff and volunteers using some process but advise the Board to consider documenting and approving a more systematic HRM process; 
 Communicate these procedures to all appropriate stakeholders. </t>
    </r>
  </si>
  <si>
    <t>We have a HR policy that deals with the key issues of HR, such as recruitment and selection. All staff members have a contract.</t>
  </si>
  <si>
    <r>
      <rPr>
        <b/>
        <i/>
        <sz val="10"/>
        <rFont val="Calibri"/>
        <family val="2"/>
      </rPr>
      <t xml:space="preserve">Simple paperwork has been established with the help of a HR specialist to to support a simple recruit, select and train strategy for handling our needs. To achieve this: </t>
    </r>
    <r>
      <rPr>
        <sz val="10"/>
        <rFont val="Calibri"/>
        <family val="2"/>
      </rPr>
      <t xml:space="preserve">
 Appoint a member of staff or specialised volunteer to take charge of HR and report to the Board; 
 Complete documented procedures for the key aspects of HR management that are used to attract, recruit and manage staff and volunteers; 
 Communicate these procedures to all appropriate stakeholders. </t>
    </r>
  </si>
  <si>
    <t>The NF has a HR framework that covers all aspects of HR management, such as recruitment, selection, appraisal, discipline procedures and rewards.</t>
  </si>
  <si>
    <r>
      <rPr>
        <b/>
        <i/>
        <sz val="10"/>
        <rFont val="Calibri"/>
        <family val="2"/>
      </rPr>
      <t xml:space="preserve">The HR Department of the NF is now fully established and supported by well documented procedures for all aspects of HRM. To achieve this: 
</t>
    </r>
    <r>
      <rPr>
        <sz val="10"/>
        <rFont val="Calibri"/>
        <family val="2"/>
      </rPr>
      <t xml:space="preserve"> 
 Develop a comprehensive HR management framework; 
 Establish a Human Resources Department that looks after all aspects of H.R.M. at the NF using the framework as its guide; 
 Communicate this framework to all appropriate stakeholders. 
 </t>
    </r>
  </si>
  <si>
    <t>Personnel Development</t>
    <phoneticPr fontId="12" type="noConversion"/>
  </si>
  <si>
    <t>What personnel development does the organisation carry out?</t>
    <phoneticPr fontId="12" type="noConversion"/>
  </si>
  <si>
    <t>Individuals decide what development they need and arrange it.</t>
  </si>
  <si>
    <r>
      <rPr>
        <b/>
        <i/>
        <sz val="10"/>
        <rFont val="Calibri"/>
        <family val="2"/>
      </rPr>
      <t xml:space="preserve">We encourage individuals to seek out opportunities for personal development and talk to people about their roles in order to better understand them. To achieve this: </t>
    </r>
    <r>
      <rPr>
        <sz val="10"/>
        <rFont val="Calibri"/>
        <family val="2"/>
      </rPr>
      <t xml:space="preserve">
 Speak to volunteers and Board members and ask them what would help them to perform their role better; 
 Where possible, arrange mentoring using past experienced people or other organisations to meet with and assist new Board members and volunteers; 
 Encourage Board members and volunteers to arrange personal development if they want it and provide support where possible. </t>
    </r>
  </si>
  <si>
    <t>The NF takes up external opportunities for development when they arise. (e.g. Solidarity funded courses).</t>
  </si>
  <si>
    <r>
      <rPr>
        <b/>
        <i/>
        <sz val="10"/>
        <rFont val="Calibri"/>
        <family val="2"/>
      </rPr>
      <t xml:space="preserve">The NF provides limited opportunities for development usually made available through Olympic Solidarity funded IF or NOC programmes or possibly from a government agency or NGO working in the country. To achieve this: </t>
    </r>
    <r>
      <rPr>
        <sz val="10"/>
        <rFont val="Calibri"/>
        <family val="2"/>
      </rPr>
      <t xml:space="preserve">
 Carry out an audit of the Board to identify development needs;  
 Identify external training opportunities to meet these development needs; 
 Communicate these opportunities as they arise and encourage staff and volunteers to take part; 
 Provide appropriate incentives for people to seek out and take part in training courses; 
 Commence work on establishing training programmes from within the organisation. 
 </t>
    </r>
  </si>
  <si>
    <t>Staff/volunteers are offered development opportunities in order to fill gaps in the expertise that the NF has access to.</t>
  </si>
  <si>
    <r>
      <rPr>
        <b/>
        <i/>
        <sz val="10"/>
        <rFont val="Calibri"/>
        <family val="2"/>
      </rPr>
      <t xml:space="preserve">The NF has established training programmes in administration and has built on externally provided programmes in coaching and officiating and is working towards training of presenters and programme coordinators who can lead courses in our country where and when needed. To achieve this: </t>
    </r>
    <r>
      <rPr>
        <sz val="10"/>
        <rFont val="Calibri"/>
        <family val="2"/>
      </rPr>
      <t xml:space="preserve">
 Carry out regular skills audits to identify training needs for Board members and the rest of the NF;  
 Identify internal and external opportunities for meeting these training needs; 
 Consider training personnel within the NF as trainers and facilitators to conduct introductory courses in either or all of coaching, officiating and administration; 
 Support staff and volunteers to take up training opportunities;  
 Lobby the NOC and government to establish a national sport education programme; 
 Evaluate the impact of the training on the NF. 
 </t>
    </r>
  </si>
  <si>
    <t>Personnel development is based on mutual agreement of what is best for both the individual and the organisation.</t>
  </si>
  <si>
    <r>
      <rPr>
        <b/>
        <i/>
        <sz val="10"/>
        <rFont val="Calibri"/>
        <family val="2"/>
      </rPr>
      <t xml:space="preserve">The NF has as part of its HR Framework, a fully developed induction and training programme for all staff and volunteers who contribute to its work. To achieve this: </t>
    </r>
    <r>
      <rPr>
        <sz val="10"/>
        <rFont val="Calibri"/>
        <family val="2"/>
      </rPr>
      <t xml:space="preserve">
 Develop a process that allows individual and NF needs for development to be identified; 
 Agree on what is required to best meet both sets on interests; 
 Identify and take up opportunities for personnel development that are provided either internally or external to the NF;  
 Evaluate the impact of this on the NF. </t>
    </r>
  </si>
  <si>
    <t>Skills Audit</t>
    <phoneticPr fontId="12" type="noConversion"/>
  </si>
  <si>
    <t>How often does the organisation carry out a Skills Audit to determine what skills are needed in the organisation?</t>
    <phoneticPr fontId="12" type="noConversion"/>
  </si>
  <si>
    <t>Never</t>
    <phoneticPr fontId="12" type="noConversion"/>
  </si>
  <si>
    <t>We rarely consider the skills we may need.</t>
  </si>
  <si>
    <r>
      <t xml:space="preserve"> 
</t>
    </r>
    <r>
      <rPr>
        <b/>
        <i/>
        <sz val="10"/>
        <rFont val="Calibri"/>
        <family val="2"/>
      </rPr>
      <t xml:space="preserve">The NF is aware of the need to identify the skills needed to achieve its objectives. To achieve this: </t>
    </r>
    <r>
      <rPr>
        <sz val="10"/>
        <rFont val="Calibri"/>
        <family val="2"/>
      </rPr>
      <t xml:space="preserve">
 Identify what activities the NF has to carry out; 
 Know what skills the NF has access to through its Board and the general membership; 
 Seek to recruit people with the skills needed or implement training programmes for exiting personnel. 
 </t>
    </r>
  </si>
  <si>
    <t>We do an occasional ad hoc review of organisation’s skills needs.</t>
  </si>
  <si>
    <r>
      <rPr>
        <b/>
        <i/>
        <sz val="10"/>
        <rFont val="Calibri"/>
        <family val="2"/>
      </rPr>
      <t xml:space="preserve">We are aware of the need to be sure that the NF has the skills it needs. To achieve this: 
</t>
    </r>
    <r>
      <rPr>
        <sz val="10"/>
        <rFont val="Calibri"/>
        <family val="2"/>
      </rPr>
      <t xml:space="preserve"> 
 Identify the activities the NF has to carry out; 
 Identify the skills needed to do these activities; 
 Identify the gap between the skills the NF has access to and the skills needed; 
 Develop and implement a plan to close this gap. 
 </t>
    </r>
  </si>
  <si>
    <t>We carry out a quadrennial audit of skills needed by the NF.</t>
  </si>
  <si>
    <r>
      <rPr>
        <b/>
        <i/>
        <sz val="10"/>
        <rFont val="Calibri"/>
        <family val="2"/>
      </rPr>
      <t xml:space="preserve">The NF completes a quadrennial review of the skills and competencies formally that are available to the NF. To achieve this: </t>
    </r>
    <r>
      <rPr>
        <sz val="10"/>
        <rFont val="Calibri"/>
        <family val="2"/>
      </rPr>
      <t xml:space="preserve">
 Schedule an quadrennial skills audit; 
 Where possible make use of a specialist in HRM to assist with this process; 
 Address any weaknesses that appear in the audit either by further recruitment or training and induction. 
 </t>
    </r>
  </si>
  <si>
    <t>We do an annual audit of skills needed and develop a job structure from these.</t>
  </si>
  <si>
    <r>
      <rPr>
        <b/>
        <i/>
        <sz val="10"/>
        <rFont val="Calibri"/>
        <family val="2"/>
      </rPr>
      <t xml:space="preserve">The NF completes an annual review to assess the skills available to the NF, To achieve this: 
 </t>
    </r>
    <r>
      <rPr>
        <sz val="10"/>
        <rFont val="Calibri"/>
        <family val="2"/>
      </rPr>
      <t xml:space="preserve">
 Schedule an annual skills audit; 
 Address any weaknesses in the audit; 
 Modify the existing job structure to account for new skills needed. </t>
    </r>
  </si>
  <si>
    <t>Diversity and Equality</t>
    <phoneticPr fontId="12" type="noConversion"/>
  </si>
  <si>
    <t>How does your organisation approach the issues around Diversity and Equality?</t>
    <phoneticPr fontId="12" type="noConversion"/>
  </si>
  <si>
    <t>We never considered it.</t>
    <phoneticPr fontId="12" type="noConversion"/>
  </si>
  <si>
    <t>We are aware of the issues.</t>
  </si>
  <si>
    <r>
      <rPr>
        <b/>
        <i/>
        <sz val="10"/>
        <rFont val="Calibri"/>
        <family val="2"/>
      </rPr>
      <t xml:space="preserve">The NF is aware of the need develop a better understanding of the issues and informally seeks to determine the situation that currently exists within the organisation. To achieve this: </t>
    </r>
    <r>
      <rPr>
        <sz val="10"/>
        <rFont val="Calibri"/>
        <family val="2"/>
      </rPr>
      <t xml:space="preserve">
 Provide training in equality and diversity for all Board members; 
 Conduct a series of workshops across the organisation to examine the current situation in the organisation with respect to diversity and equality; 
 Ensure that the NF is compliant with the equality and diversity laws of the country; 
 Be aware of the ethicity and gender balance of the organisation as well as the needs of any minority groups that may exist. </t>
    </r>
  </si>
  <si>
    <t>We have strategies for diversity and equality that are a response to external requirements.</t>
  </si>
  <si>
    <r>
      <rPr>
        <b/>
        <i/>
        <sz val="10"/>
        <rFont val="Calibri"/>
        <family val="2"/>
      </rPr>
      <t xml:space="preserve">While we have not addressed all aspects of diversity and equality in the organisation we have adopted guidelines from other agencies that have led to simple strategies for recognising and avoiding clear bias particularly with respect to team selections and selection of volunteers, staff and board members. To achieve this: </t>
    </r>
    <r>
      <rPr>
        <sz val="10"/>
        <rFont val="Calibri"/>
        <family val="2"/>
      </rPr>
      <t xml:space="preserve">
 Be aware of what external stakeholders require in terms of equality and diversity; 
 Ensure that the NF knows how to meet these requirements; 
 Document strategies for meeting the requirements of external stakeholders. </t>
    </r>
  </si>
  <si>
    <t>We have proactive strategies to promote diversity and equality and select on merit as much as possible.</t>
  </si>
  <si>
    <r>
      <rPr>
        <b/>
        <i/>
        <sz val="10"/>
        <rFont val="Calibri"/>
        <family val="2"/>
      </rPr>
      <t xml:space="preserve">The NF pays a lot of attention to this issue and actively addresses issues of equality and diversity. To achieve this: </t>
    </r>
    <r>
      <rPr>
        <sz val="10"/>
        <rFont val="Calibri"/>
        <family val="2"/>
      </rPr>
      <t xml:space="preserve">
 Appoint a Board 'champion' who is responsible for working with staff and volunteers to promote equality and diversity; 
 Provide equality and diversity training for all of the NF; 
 Develop documented strategies that promote equality and diversity in all of the NF's activities; 
 Communicate these widely to all stakeholders. </t>
    </r>
  </si>
  <si>
    <t>The NF is an equal opportunity employer.</t>
  </si>
  <si>
    <r>
      <rPr>
        <b/>
        <i/>
        <sz val="10"/>
        <rFont val="Calibri"/>
        <family val="2"/>
      </rPr>
      <t xml:space="preserve">To be an equal opportunity employer: </t>
    </r>
    <r>
      <rPr>
        <sz val="10"/>
        <rFont val="Calibri"/>
        <family val="2"/>
      </rPr>
      <t xml:space="preserve">
 Audit all areas of the NF to ensure that there is no bias for or against existing and potential employees and members based on the protected characteristics including; National origin/enthnicity; religion; age; gender; or medical history; 
 Establish a working group or commission that specifically monitors the NF for all matters pertaining to equal opportunities, especially for the selection of teams and delegations representing the NF and the Country as a whole; 
 Ensure that all staff and volunteers promote equality and diversity in all of their actions for the NF. </t>
    </r>
  </si>
  <si>
    <t>Management</t>
    <phoneticPr fontId="12" type="noConversion"/>
  </si>
  <si>
    <t>Finance</t>
    <phoneticPr fontId="12" type="noConversion"/>
  </si>
  <si>
    <t>Oversight</t>
    <phoneticPr fontId="12" type="noConversion"/>
  </si>
  <si>
    <t>Who oversees the finances of your organisation?</t>
    <phoneticPr fontId="12" type="noConversion"/>
  </si>
  <si>
    <t>No formal insight</t>
    <phoneticPr fontId="12" type="noConversion"/>
  </si>
  <si>
    <t xml:space="preserve">The elected Board through the Treasurer.  </t>
  </si>
  <si>
    <r>
      <rPr>
        <b/>
        <i/>
        <sz val="10"/>
        <rFont val="Calibri"/>
        <family val="2"/>
      </rPr>
      <t xml:space="preserve">To establish the Treasurer to oversee the finances: 
</t>
    </r>
    <r>
      <rPr>
        <sz val="10"/>
        <rFont val="Calibri"/>
        <family val="2"/>
      </rPr>
      <t xml:space="preserve"> 
 Appoint a Board member to be responsible for all financial matters; 
 Include the roles and responsibilities of this position - the Treasurer- in the Constitution or in its By-Laws; 
 Ensure that the Treasurer has the necessary financial skillset; 
 Ensure that the Treasurer reconciles the finances and reports finances to the S.G. &amp; Board when the Board meets. </t>
    </r>
  </si>
  <si>
    <t>A Finance Committee consisting of the Treasurer, Chair and one other Board member oversees finances on behalf of the Board.</t>
  </si>
  <si>
    <r>
      <rPr>
        <b/>
        <i/>
        <sz val="10"/>
        <rFont val="Calibri"/>
        <family val="2"/>
      </rPr>
      <t xml:space="preserve">The NF has established a Finance Committee to oversee the finances of the NF on behalf of the Board although the Board maintains its absolute responsibility for this function. To achieve this: </t>
    </r>
    <r>
      <rPr>
        <sz val="10"/>
        <rFont val="Calibri"/>
        <family val="2"/>
      </rPr>
      <t xml:space="preserve">
 Appoint a Committee consisting of, at least, the Treasurer, the Chair and one other Board member to oversee the finances of the NF; 
 Include the roles and responsibilities of this committee in the Constitution or in its By-Laws; 
 Ensure that the Finance Committee have the required financial skillset to support the NF;                                                                                   Task the Finance Committee to develop financial processes and systems so that the NF can operate with best practice;      
 Ensure that the Finance Committee reports to the Board regularly on the balance of funding available for planned activities; 
 Task this Committee with the responsibility of drafting an annual budget based on the planned activities of the NF. </t>
    </r>
  </si>
  <si>
    <t xml:space="preserve">A Board based Finance Committee established by Terms of Reference that includes at least one independent external member. </t>
  </si>
  <si>
    <r>
      <rPr>
        <b/>
        <i/>
        <sz val="10"/>
        <rFont val="Calibri"/>
        <family val="2"/>
      </rPr>
      <t xml:space="preserve">The NF has established a Finance Committee to oversee the finances of the NF on behalf of the Board although the Board maintains its absolute responsibility for this function. To achieve this: </t>
    </r>
    <r>
      <rPr>
        <sz val="10"/>
        <rFont val="Calibri"/>
        <family val="2"/>
      </rPr>
      <t xml:space="preserve">
 Appoint a Committee consisting of, at least, the Treasurer, the Chair and one other Board member to oversee the finances of the NF; 
 Include the roles and responsibilities of this committee in the Constitution or in its By-Laws; 
 Ensure that the Finance Committee has the required financial skillset to support the NF;                                                                                   Task the Finance Committee to develop financial processes and systems so that the NF can operate with best practice;      
 Ensure that the Finance Committee reports to the Board regularly on the balance of funding available for planned activities; 
 Task this Committee with the responsibility of drafting an annual budget based on the planned activities of the NOC. </t>
    </r>
  </si>
  <si>
    <t>A Board appointed Finance and or Audit Committee has been established that oversees and reports to the Board.</t>
  </si>
  <si>
    <r>
      <rPr>
        <b/>
        <i/>
        <sz val="10"/>
        <rFont val="Calibri"/>
        <family val="2"/>
      </rPr>
      <t xml:space="preserve">The NF has established an independent Board appointed Finance Committee, that provides financial oversight and fiscal advice to the NF Board including the preparation and validity of the annual audit. To achieve this: </t>
    </r>
    <r>
      <rPr>
        <sz val="10"/>
        <rFont val="Calibri"/>
        <family val="2"/>
      </rPr>
      <t xml:space="preserve">
 Establish a Finance committee with the necessary skillset; 
 Agree on the Terms of Reference (TOR) and define the role of the Finance Committee; 
 Review financial procedures and risk management on an on-going basis and advise the Board on all financial matters, including those raised by the annual Audit; 
 Ensure that the NF remains solvent and maintains its ability to provide services to its members and the sporting community. </t>
    </r>
  </si>
  <si>
    <t>Who manages the organisation's finances?</t>
    <phoneticPr fontId="12" type="noConversion"/>
  </si>
  <si>
    <t>No specific management responsibility.</t>
  </si>
  <si>
    <t>Treasurer.</t>
  </si>
  <si>
    <r>
      <rPr>
        <b/>
        <i/>
        <sz val="10"/>
        <rFont val="Calibri"/>
        <family val="2"/>
      </rPr>
      <t xml:space="preserve">The Board allocates responsibility for managing finances to an elected Treasurer who has either stood for this office or has been selected by the elected Board to undertake this role because of their specific skills in this area. To achieve this: </t>
    </r>
    <r>
      <rPr>
        <sz val="10"/>
        <rFont val="Calibri"/>
        <family val="2"/>
      </rPr>
      <t xml:space="preserve">
 Establish a Treasurer position on the Board; 
 Appoint or elect a suitably qualified person to the position; 
 In conjunction with the General Secretary, the Treasurer manages and oversees the writing of cheques and depositing of funds; 
 Ensure that the Treasurer periodically collects the financial information and bank statements from the NF and prepares financial information for the Board. 
Note: at this level the Treasurer is part of a 'management board' structure.</t>
    </r>
  </si>
  <si>
    <t>Treasurer supported by an external accountant.</t>
  </si>
  <si>
    <r>
      <rPr>
        <b/>
        <i/>
        <sz val="10"/>
        <rFont val="Calibri"/>
        <family val="2"/>
      </rPr>
      <t xml:space="preserve">The NF spreads the responsibility for managing finances, recognising the need for independent expertise by seeking the services of an accountant, either voluntarily or partly paid. To achieve this: </t>
    </r>
    <r>
      <rPr>
        <sz val="10"/>
        <rFont val="Calibri"/>
        <family val="2"/>
      </rPr>
      <t xml:space="preserve">
 Establish a committee that is responsible for the finances of the NF, reporting to the Treasurer; 
 Appoint suitably qualified people to sit on the committee; 
 Appoint an external Accountant who is independent of the NF and its key personnel 
 Task the committee to acquit financial statements and prepare reports for S.G. and Board when requested and note that  the Accountant may be asked from time to time to come to Board meetings and answer specific questions; 
  Task the committee and external auditors to prepare the Annual Audit before the AGM .   
 Ensure the Board has an overview of the finances on a regular basis and take 'whole board' responsibility for the financial report. </t>
    </r>
  </si>
  <si>
    <t>Accounting Technician, Accountant or Finance Manager employed by the NF, reporting to the S.G. and Finance Committee (F.C.).</t>
  </si>
  <si>
    <r>
      <rPr>
        <b/>
        <i/>
        <sz val="10"/>
        <rFont val="Calibri"/>
        <family val="2"/>
      </rPr>
      <t xml:space="preserve">The NF now allocates responsibility for managing finances to a paid member of staff, Finance Manager (F.M.)who reports to the Treasurer and likely to the General Secretary on a regular basis. To achieve this: </t>
    </r>
    <r>
      <rPr>
        <sz val="10"/>
        <rFont val="Calibri"/>
        <family val="2"/>
      </rPr>
      <t xml:space="preserve">
 Create a post that requires appropriate qualifications, experience and competencies to manage the NF's finances; 
 Appoint a suitably qualified person to this post; 
  Ensure that the roles and responsibility of the F.M., are clearly documented and that there is an agreed and signed employee contract; 
Task the F.M. to record and prepare all financial information periodically or when required by the S.G. and the F.C.;                                                                    
 The F.M. discusses financial matters with managers and S.G. monthly or bi-monthly ensuring that the budget spend and income to be received are all on track as projected in the agreed financial plan;                                                                      
  Ensure that the F.M. in conjunction with the S.G.  present timely financial reports for discussion  with the F.C.;  
 Task the F.M. to assist the F.C. to review financial information and submissions for Board papers and assist the F.C. with annual audit requirements and preparations;       
 Ensure that the F.M. reports to the Treasurer and that the Board has a clear understanding of the NF's finances prior to submission of the Annual report to the AGM. </t>
    </r>
  </si>
  <si>
    <t>The NF has a finance department that develops, manages and reports all finances and financial forecasts for the NF.</t>
  </si>
  <si>
    <r>
      <rPr>
        <b/>
        <i/>
        <sz val="10"/>
        <rFont val="Calibri"/>
        <family val="2"/>
      </rPr>
      <t>At this level of development the Finance Department led by the Finance Manager (F.M.) provides financial oversight and fiscal advice to the NF Board.  One of its core responsibilities is to ensure the organization is operating responsibly with the financial resources it has, in order to remain solvent and provide the NF with the financial ability to carry out programs and services to its members and  sporting community. To achieve this:</t>
    </r>
    <r>
      <rPr>
        <sz val="10"/>
        <rFont val="Calibri"/>
        <family val="2"/>
      </rPr>
      <t xml:space="preserve"> 
Create a Finance Director post that requires appropriate qualifications, experience and competencies to manage the NF's finances; 
Appoint a suitably qualified person to this post; 
Provide advice to all areas of the NF on the type of financial reporting they require
Ensure that the Finance Director reports regularly to the Finance Committee (F.C.) and the Board and that the Board has a clear understanding of the NF's finances, financial and risk management procedures. </t>
    </r>
  </si>
  <si>
    <t>What sort of financial controls and procedures does the organisation have?</t>
    <phoneticPr fontId="12" type="noConversion"/>
  </si>
  <si>
    <t>No procedures</t>
    <phoneticPr fontId="12" type="noConversion"/>
  </si>
  <si>
    <t xml:space="preserve">The NF has a few procedures and controls that are not documented but are well understood. </t>
  </si>
  <si>
    <r>
      <rPr>
        <b/>
        <i/>
        <sz val="10"/>
        <rFont val="Calibri"/>
        <family val="2"/>
      </rPr>
      <t xml:space="preserve">This usually means that verbal payment and NF activity procedures are in place, driven by the Treasurer and S.G. To achieve this:  </t>
    </r>
    <r>
      <rPr>
        <sz val="10"/>
        <rFont val="Calibri"/>
        <family val="2"/>
      </rPr>
      <t xml:space="preserve">
 The Bank requires two signatures for cheques, and transfer of funds; 
 President and Treasurer  are the people who can sign for cheques and fund transfers.   
  The S.G., Treasurer and President verbally advise what payments are to be  made, and come to the office to sign cheques, and fund transfer forms;   
 Invoices are paid and fund transfers are filed  at the NF office.;   
 The Treasurer records all financial transactions and advises the Board on what has been paid and what money is available at the bank; 
 The S.G. &amp; Treasurer receive deposit confirmations and advise on fund deposits verbally; 
 After a Board meeting the S.G. advises verbally when a project can commence. </t>
    </r>
  </si>
  <si>
    <t>Some written guidelines established to cover our financial procedures. These follow established accounting practices.</t>
  </si>
  <si>
    <r>
      <rPr>
        <b/>
        <i/>
        <sz val="10"/>
        <rFont val="Calibri"/>
        <family val="2"/>
      </rPr>
      <t xml:space="preserve">Financial control procedures are semi formalized and issued through the Board and the Treasurer, (F.C. if activated). To achieve this:  </t>
    </r>
    <r>
      <rPr>
        <sz val="10"/>
        <rFont val="Calibri"/>
        <family val="2"/>
      </rPr>
      <t xml:space="preserve">
 The Board, through the Treasurer and F.C. (if activated) should implement financial controls around payments. Two signatures for cheques, and transfer of funds; 
 The S.G., President and Treasurer are the designated NF financial signatories.; 
 The S.G. should authorise all payment requests; 
 Payments are requested via a payment voucher system; 
 The S.G. should meet regularly with Treasurer and or President to sign cheques and fund transfers; 
 The Treasurer should collect and record all financial records from the NF and  sends to external Accountant to prepare financial statements  for the Board and Secretary General (S.G.) to review; 
 The Treasurer should present financial statements  and available funds balances to the S.G. and F.C. when requested.  The Board can then discuss with the S.G. what projects can commence with funds available.  
 The Board and/or the Treasurer should note all petty cash requirements, allocation and distribution of those payments. The S.G. is responsible for ensuring all receipts are received from any petty cash payments and reporting any concerns back to the F.C. 
 </t>
    </r>
  </si>
  <si>
    <t xml:space="preserve">The NF has a financial policy and procedures manual that guides board, management and staff on how to operate their NOC's finances. </t>
  </si>
  <si>
    <r>
      <rPr>
        <b/>
        <i/>
        <sz val="10"/>
        <rFont val="Calibri"/>
        <family val="2"/>
      </rPr>
      <t xml:space="preserve">NF financial controls are formalized and managed by an employed designated Financial person, the controls are overseen by the Finance Committee (F.C.) and the General Secretary (S.G.). To achieve this: </t>
    </r>
    <r>
      <rPr>
        <sz val="10"/>
        <rFont val="Calibri"/>
        <family val="2"/>
      </rPr>
      <t xml:space="preserve">
 Establish comprehensive financial guidelines that set out the processes and systems that guide the NF on how to financially operate; 
 Ensure the NF understands that the guidelines assist in managing financial risks. The guidelines state who can operate finances, how the Organisation can purchase goods and services, deposit and receive funds, who can authorise the payments of goods and services, how and when the financial information will be presented, recorded and filed;  
 The guidelines should clearly describe the payment approval process and what is deemed approved, authorised and what is not;   
 The guidelines must be made available to all staff, and it is the responsibility of the S.G. and F.M. ensure all guidelines are practiced and followed; 
 The roles and responsibilities of the F.M. and the S.G. along with the annual plan should set out all financial compliance requirements and timelines for the NF (this includes the annual audit).   </t>
    </r>
  </si>
  <si>
    <t xml:space="preserve">The NF regularly reviews financial risks &amp; communicates financial policies and procedures, delegated authorities, segregation of duties, to all staff, management and Board.  </t>
  </si>
  <si>
    <r>
      <rPr>
        <b/>
        <i/>
        <sz val="10"/>
        <rFont val="Calibri"/>
        <family val="2"/>
      </rPr>
      <t xml:space="preserve">The NF delivers its day to day operations in a best practice financial framework through designated authorities driven by segregation of duties, along with comprehensive financial guidelines which set out the processes and systems by which guides the NF on how to financially operate. Robust financial risk identification, monitoring and mitigation processes should now be in place which are reviewed, monitored and documented regularly. To achieve this: </t>
    </r>
    <r>
      <rPr>
        <sz val="10"/>
        <rFont val="Calibri"/>
        <family val="2"/>
      </rPr>
      <t xml:space="preserve">
 The NF should understand the importance of the guidelines and the regular monitoring of these guidelines in order to promote business  continuity safely whilst managing financial risks.; 
 The S.G. and F.M. should regularly review and report to the F.C. on risk mitigation and newly implemented processes;  
 The F.M. and S.G. should be fully conversant with all required financial compliance and timelines for the NF (this includes financial planning, annual audit, budget, financial forecasts and all financial control systems) and are assessed on the meeting all of these requirements each year as part of their performance review.  </t>
    </r>
  </si>
  <si>
    <t>How would you describe the financial planning that the NF carries out?</t>
    <phoneticPr fontId="12" type="noConversion"/>
  </si>
  <si>
    <t>No planning</t>
    <phoneticPr fontId="12" type="noConversion"/>
  </si>
  <si>
    <t>We have no formal planning process; the NF reacts to opportunities directed by the S.G. and Board.</t>
  </si>
  <si>
    <r>
      <rPr>
        <b/>
        <i/>
        <sz val="10"/>
        <rFont val="Calibri"/>
        <family val="2"/>
      </rPr>
      <t xml:space="preserve">The S.G. &amp; Board verbally advise what grant funds the NF has available to spend. To achieve this:        </t>
    </r>
    <r>
      <rPr>
        <sz val="10"/>
        <rFont val="Calibri"/>
        <family val="2"/>
      </rPr>
      <t xml:space="preserve">
 As a Board, discuss how finances should be allocated; 
 Make these allocations and monitor; 
 Regularly review the external environment for funding opportunities and react where appropriate. </t>
    </r>
  </si>
  <si>
    <t xml:space="preserve">We have planned annual activities approved formally by the S.G. and Board that go ahead if there is funding. </t>
  </si>
  <si>
    <r>
      <rPr>
        <b/>
        <i/>
        <sz val="10"/>
        <rFont val="Calibri"/>
        <family val="2"/>
      </rPr>
      <t xml:space="preserve">The Treasurer or the F.C. with the S.G. lists funds and grants available at Board meetings so the Board can decide what activities can take place. The Board formally minute all financial discussions. To achieve this: </t>
    </r>
    <r>
      <rPr>
        <sz val="10"/>
        <rFont val="Calibri"/>
        <family val="2"/>
      </rPr>
      <t xml:space="preserve">
 The Treasurer and or the F.C., with the S.G. should develop a budgeting process that allocates funds to key areas of the NF's activities and present to the Board; 
 The Board should discuss the activity objectives and formally approve or reject budgets;
 Allocate funding to these areas and monitor expenditure against the allocation; 
 Approved budgets should be sent with grant applications to funders; 
 The Treasurer should reconcile finances and reports grant finances to the F.C., Board and specific funding agents. 
  The S.G. should complete activity reports and advises Board and funders if all activity objectives have been met. </t>
    </r>
  </si>
  <si>
    <t xml:space="preserve">An annual Budget is formally presented to the AGM by the Board that is loosely aligned to the NF Strategic Plan. </t>
  </si>
  <si>
    <r>
      <rPr>
        <b/>
        <i/>
        <sz val="10"/>
        <rFont val="Calibri"/>
        <family val="2"/>
      </rPr>
      <t xml:space="preserve">The NF Board has at least an annual to 18-month financial focus. The F.C. assists the S.G. and Management to analyse the action plan to achieve the annual to 18-month financial results. To achieve this: </t>
    </r>
    <r>
      <rPr>
        <sz val="10"/>
        <rFont val="Calibri"/>
        <family val="2"/>
      </rPr>
      <t xml:space="preserve">
 A draft annual budget should be prepared by the S.G. and F.M. and discussed with the F.C. who approve it for submission to the Board, at least two months prior to AGM; 
 The budget should be appropriate for the income and activities of the NF and cognisant of the priorities as set out in the strategic plan; 
 The Members must approve annual budget at AGM and be informed as to how it will be monitored;   
 The S.G., Board and staff should administrate the budget, following all guidelines set out in the financial policies and procedures; 
 The F.C. should review accuracy, progress and analysis of budget and activity income and spend and reports to the Board. </t>
    </r>
  </si>
  <si>
    <t xml:space="preserve">Quadrennial financial forecasting and detailed annual budgeting process and procedures that are completely aligned to the Annual Strategic Plan and the Quadrennial strategic objectives. </t>
  </si>
  <si>
    <r>
      <rPr>
        <b/>
        <i/>
        <sz val="10"/>
        <rFont val="Calibri"/>
        <family val="2"/>
      </rPr>
      <t>An important focus of the NF is financial stability and sustainability.  The NF plans quadrennially and performance appraisals are based on these financial strategic objectives being met within the timelines set out in each years' annual plan. To achieve this:</t>
    </r>
    <r>
      <rPr>
        <sz val="10"/>
        <rFont val="Calibri"/>
        <family val="2"/>
      </rPr>
      <t xml:space="preserve">
                                                                                                                                                                      Develop a financial plan that sets out how the strategic plan will be financed;  
Provide a detailed 12 month cash forecast should accompany the annual budget; 
Provide a cash forecast which should accompany the quadrennial forecast; 
The annual budget which should focus on annual strategic objectives and be approved by the F.C. for submission to Board; 
Get the approval of the Members for the annual budget; 
Implement the budget and monitor on a regular basis through the F.C.; 
The Board must be  formally updated on all financial and activity progress at each Board meeting;  
The S.G. should have his performance appraised by the Board on objectives being met. S.G. in turn appraises staff on objectives being met. </t>
    </r>
  </si>
  <si>
    <t>What financial reporting does the organisation carry out?</t>
    <phoneticPr fontId="12" type="noConversion"/>
  </si>
  <si>
    <t>The Treasurer produces an Income Statement/Profit and Loss or Statement of Financial Performance when requested by the S.G. and Board.</t>
  </si>
  <si>
    <r>
      <rPr>
        <b/>
        <i/>
        <sz val="10"/>
        <rFont val="Calibri"/>
        <family val="2"/>
      </rPr>
      <t xml:space="preserve">Basic financial income and expense reporting is carried out when requested by the Board. To achieve this: </t>
    </r>
    <r>
      <rPr>
        <sz val="10"/>
        <rFont val="Calibri"/>
        <family val="2"/>
      </rPr>
      <t xml:space="preserve">
 Keep clear records of income and expenditure; 
 The Treasurer should produce an annual income and expenditure statement when requested and report on this to the Board and at the G.A.. </t>
    </r>
  </si>
  <si>
    <t>The Treasurer and S.G. produce an Income Statement/Profit and Loss or Statement of Financial Performance and a Balance Sheet at least three times a year for the Board and annually for the membership.</t>
  </si>
  <si>
    <r>
      <rPr>
        <b/>
        <i/>
        <sz val="10"/>
        <rFont val="Calibri"/>
        <family val="2"/>
      </rPr>
      <t xml:space="preserve">Quarterly financial performance and position reporting is provided by the Treasurer with the assistance of an external accountant. To achieve this: </t>
    </r>
    <r>
      <rPr>
        <sz val="10"/>
        <rFont val="Calibri"/>
        <family val="2"/>
      </rPr>
      <t xml:space="preserve">
 The Treasurer with the assistance of an external Accountant should record and produce  financial statements for the F.C., the S.G. and the Board when requested and on a quarterly basis;  
 Report on this to the Board and at the G.A.. 
 The S.G. and the F.C. (which should now be activated) should discuss the financial statements and activities that are represented in the statements. ready for presentation to the board; 
 The Treasurer on behalf of the F.C. and S.G. should report to the Board updates on potential grants and funds received and expended on activities. </t>
    </r>
  </si>
  <si>
    <t xml:space="preserve">The NF produces full financial statements (balance sheet, profit and loss) which are reviewed by the Finance Committee and are presented and accepted by the Board regularly. </t>
  </si>
  <si>
    <r>
      <rPr>
        <b/>
        <i/>
        <sz val="10"/>
        <rFont val="Calibri"/>
        <family val="2"/>
      </rPr>
      <t xml:space="preserve">Bi-monthly comprehensive financial reporting is a requirement of the NF's annual financial process and planning. To achieve this:   </t>
    </r>
    <r>
      <rPr>
        <sz val="10"/>
        <rFont val="Calibri"/>
        <family val="2"/>
      </rPr>
      <t xml:space="preserve">
The S.G. and F.M. should produce regular financial information, forecasts and complete financial statements for review by the F.C., either bi-monthly or quarterly; 
The F.C. should meet regularly and minute discussions on the financials presented by S.G. and the F.M., and approve both minutes and financials for submission to the Board;  
The Board should review and approve financials formally at the next available Board meeting.; 
Use the NF's financial system to produce full final accounts;  
Include the accounts in any annual report of the NF. </t>
    </r>
  </si>
  <si>
    <t>Monthly financial, budget and grant analysis, cash flow, financial forecast and statements reported to S.G. and Finance Committee &amp; Board. Annual audit is prepared and completed for each year end before the Financial year's end.</t>
  </si>
  <si>
    <r>
      <rPr>
        <b/>
        <i/>
        <sz val="10"/>
        <rFont val="Calibri"/>
        <family val="2"/>
      </rPr>
      <t xml:space="preserve">The NF has a financial reporting framework which forms part of NF's annual and quadrennial financial planning and day to day process. The NF is required to perform under the framework requirements. NF financial frameworks are formalized in its guidelines/policies and procedures and are implemented through the roles and responsibilities of the S.G., F.M. and F.C..  To achieve this: </t>
    </r>
    <r>
      <rPr>
        <sz val="10"/>
        <rFont val="Calibri"/>
        <family val="2"/>
      </rPr>
      <t xml:space="preserve">
 Financial information, forecasts and financial statements should be discussed with management, reviewed by S.G. and presented for analytical review by F.C. on a regular monthly basis; 
 The F.M. regularly reports to the S.G., actuals verses budget analysis, along with cash inflows and out flows to ensure activity continuity and the NF's ability to meet its financial obligations and objectives; 
 The F.C. should discuss, review and record all financials with the S.G. &amp; F.M. and report to the Board on a monthly or bi-monthly basis, financial activity, alignment to objectives and any areas of concern or opportunities forecast. </t>
    </r>
  </si>
  <si>
    <t>What income do you receive from membership fees?</t>
    <phoneticPr fontId="12" type="noConversion"/>
  </si>
  <si>
    <t>We receive some donations and contributions from members.</t>
  </si>
  <si>
    <r>
      <rPr>
        <b/>
        <i/>
        <sz val="10"/>
        <rFont val="Calibri"/>
        <family val="2"/>
      </rPr>
      <t>The NF does not charge fees as yet in order to encourage more clubs and groups to affiliate, but it may receive donations from members. To achieve this:</t>
    </r>
    <r>
      <rPr>
        <sz val="10"/>
        <rFont val="Calibri"/>
        <family val="2"/>
      </rPr>
      <t xml:space="preserve"> 
 Let members know the financial situation of the NF and encourage them to contribute; 
 Keep a list of registered members; 
 Compile a list of services that the NF can provide in order to set a membership fee in the future. </t>
    </r>
  </si>
  <si>
    <t>Our members pay a small fee to register with the NF.</t>
  </si>
  <si>
    <r>
      <rPr>
        <b/>
        <i/>
        <sz val="10"/>
        <rFont val="Calibri"/>
        <family val="2"/>
      </rPr>
      <t xml:space="preserve">The NF receives a small fee from its member affiliates that partially contribute to our operating costs. We can do this by providing some services and some incentives such as taking part in our competitions. To achieve this: </t>
    </r>
    <r>
      <rPr>
        <sz val="10"/>
        <rFont val="Calibri"/>
        <family val="2"/>
      </rPr>
      <t xml:space="preserve">
 Draw up a list of services and benefits that can be gained by belonging to the NF;  
 Advertise these to the clubs and groups who are involved in our sport; 
 Ensure only paid members can take part in NF activities including competitions, meetings and in particular, voting; 
 Report regularly on the extent of the membership to the Board and at the GA.</t>
    </r>
  </si>
  <si>
    <t>We have an annual membership fee.</t>
  </si>
  <si>
    <r>
      <rPr>
        <b/>
        <i/>
        <sz val="10"/>
        <rFont val="Calibri"/>
        <family val="2"/>
      </rPr>
      <t xml:space="preserve">Membership of the NF is now conditional on the payment of an annual fee that entitles individuals who are membersof an affiliated club to be recognised and officially registered as part of the national body. To achieve this: </t>
    </r>
    <r>
      <rPr>
        <sz val="10"/>
        <rFont val="Calibri"/>
        <family val="2"/>
      </rPr>
      <t xml:space="preserve">
 Keep a register of each club or group affiliated to the NF;  
 Acquire the names of all individuals in these affiliates so that they may be recognised to compete in NF activities and be covered by insurance or any other benefit the NF can provide;  
 Ensure each club affiliated pays its fees on time and is established as legitimate on the basis of having a registered membership of its own; 
 Maintain the records accurately. </t>
    </r>
  </si>
  <si>
    <t>The NF has a graded and categorised membership fee structure that generates significant income.</t>
  </si>
  <si>
    <r>
      <rPr>
        <b/>
        <i/>
        <sz val="10"/>
        <rFont val="Calibri"/>
        <family val="2"/>
      </rPr>
      <t xml:space="preserve">The NF catagorises its membership, based on how much affiliates engage with NF programmes and services. Fees are charged based this, and the income generated is significant in covering NF administrative and programme costs. To achieve this: </t>
    </r>
    <r>
      <rPr>
        <sz val="10"/>
        <rFont val="Calibri"/>
        <family val="2"/>
      </rPr>
      <t xml:space="preserve">
 Develop a series of categories of membership including corporate, club, team, individual, honorary, junior senior and any other category that is relevant to the NF; 
 Set a fair and equitable fee structure that reflects the benefits received by the members. 
 Ensure that fees are paid and records are kept and be true to the greater membership by enforcing fee payments. </t>
    </r>
  </si>
  <si>
    <t>What profit is generated by activities and events conducted by the organisation?</t>
    <phoneticPr fontId="12" type="noConversion"/>
  </si>
  <si>
    <t>We generate some profit usually via donations or fundraising activities.</t>
  </si>
  <si>
    <r>
      <rPr>
        <b/>
        <i/>
        <sz val="10"/>
        <rFont val="Calibri"/>
        <family val="2"/>
      </rPr>
      <t xml:space="preserve">Our activities are few and they operate on a pay per user basis. To achieve this: </t>
    </r>
    <r>
      <rPr>
        <sz val="10"/>
        <rFont val="Calibri"/>
        <family val="2"/>
      </rPr>
      <t xml:space="preserve">
 Let participants know of the costs associated with the activity and seek donations towards meeting the costs; 
 Run simple fundraising activities around your activities, such as a raffle or simple activities; 
 Conduct regular fundraising activities, ideally utilising the sport itself. </t>
    </r>
  </si>
  <si>
    <t>We generate regular profits from our activities and events.</t>
  </si>
  <si>
    <r>
      <rPr>
        <b/>
        <i/>
        <sz val="10"/>
        <rFont val="Calibri"/>
        <family val="2"/>
      </rPr>
      <t xml:space="preserve">The NF generates a good income from our activities and events, increasingly from sport specific activities as opposed to generic fundraising. To achieve this: </t>
    </r>
    <r>
      <rPr>
        <sz val="10"/>
        <rFont val="Calibri"/>
        <family val="2"/>
      </rPr>
      <t xml:space="preserve">
 Establish a budget for your activities and events and charge participation or registration fees that will provide a regular income for the organisation;  
 Consider charging entry fees for spectators depending on the quality of your events; 
 Have regular fundraising activities associated with your events, that also serve to promote the sport. 
 Seek sponsorship support to at least cover the costs of putting on an event or activity; 
 Develop ways to make events attractive to sponsors by attracting a lot of people to them. 
 </t>
    </r>
  </si>
  <si>
    <t>We generate significant income our activities and events.</t>
  </si>
  <si>
    <r>
      <rPr>
        <b/>
        <i/>
        <sz val="10"/>
        <rFont val="Calibri"/>
        <family val="2"/>
      </rPr>
      <t xml:space="preserve">We are able to generate income around our activities and events from a variety of sources that contribute strongly to our overall financial performance. To achieve this: </t>
    </r>
    <r>
      <rPr>
        <sz val="10"/>
        <rFont val="Calibri"/>
        <family val="2"/>
      </rPr>
      <t xml:space="preserve">
 Seek sponsors to help support the cost of putting on your events and approach them with a consolidated budget; 
 Obtain income or VIK from sponsors to help the organisation to at least break even on running events and activities;  
 Conduct a number of side activities and events around a major one that are specifically designed to make money; 
 Make events attractive enough to charge fees for people to watch your events; 
 Ensure events are well signposted and dressed up and supported with an attractive and catchy marketing campaign. </t>
    </r>
  </si>
  <si>
    <t>Our events and activities are highly profitable with an expectation of growth annually.</t>
  </si>
  <si>
    <r>
      <rPr>
        <b/>
        <i/>
        <sz val="10"/>
        <rFont val="Calibri"/>
        <family val="2"/>
      </rPr>
      <t xml:space="preserve">The NF has a number of lucrative event products that generate income from a variety of sources. To achieve this: </t>
    </r>
    <r>
      <rPr>
        <sz val="10"/>
        <rFont val="Calibri"/>
        <family val="2"/>
      </rPr>
      <t xml:space="preserve">
 Establish an attractive portfolio of events that are entrenched into an annual calendar, published well in advance in order to gain commitment 
 Establish high standards and public interest in our events through prizes and the establishment of traditions and culture in the events; 
 Consider opportunities to associate the sport with national values and cultural activities 
 Develop diverse income streams from multiple sources such as TV rights, entry fees, fundraising and sponsorship so that events and activities are profitable;  
 Establish a marketing department with sole responsibility for maximising the profits from activities; 
 Become the 'place to be' and to be a part of. </t>
    </r>
  </si>
  <si>
    <t>How would you describe your organisation's approach to fundraising?</t>
    <phoneticPr fontId="12" type="noConversion"/>
  </si>
  <si>
    <t>We do not do any.</t>
    <phoneticPr fontId="12" type="noConversion"/>
  </si>
  <si>
    <t>We hold some fundraising activities unrelated to the sport itself.</t>
  </si>
  <si>
    <r>
      <rPr>
        <b/>
        <i/>
        <sz val="10"/>
        <rFont val="Calibri"/>
        <family val="2"/>
      </rPr>
      <t xml:space="preserve">While we may generate some funds from our specific activities, most of our income comes from generic fundraising not necessarily related to the sport. To achieve this: </t>
    </r>
    <r>
      <rPr>
        <sz val="10"/>
        <rFont val="Calibri"/>
        <family val="2"/>
      </rPr>
      <t xml:space="preserve">
Hold ad-hoc fundraising using activities that are unrelated to the sport. e.g. cake stalls, dances. 
 Consider setting up a fundraising system that clubs and affiliates can use from which some profit comes to the NF; e.g. Quiz nights, disco nights camps for kids.; 
 Establish a fundraising committee externally to the Board whose sole purpose is to organise and raise funds for the NF and its affiliates. </t>
    </r>
  </si>
  <si>
    <t>We have some regular fundraising activities that we plan.</t>
  </si>
  <si>
    <r>
      <rPr>
        <b/>
        <i/>
        <sz val="10"/>
        <rFont val="Calibri"/>
        <family val="2"/>
      </rPr>
      <t xml:space="preserve">The NF plans and hold several activities throughout the year, including an annual dinner to recognise achievements, Sale of merchandise, fun events and promotional activities. To achieve this: </t>
    </r>
    <r>
      <rPr>
        <sz val="10"/>
        <rFont val="Calibri"/>
        <family val="2"/>
      </rPr>
      <t xml:space="preserve">
 Provide a budget to the fundraising committee and task them to use these funds to generate more funds; 
 Obtain income from activities held at events and activities, such as BBQ and drink sales;   
 Hold activities specifically for fundraising purposes. </t>
    </r>
  </si>
  <si>
    <t>We have a formal fundraising programme that is made up of regular activities that target a range of funding sources.</t>
  </si>
  <si>
    <r>
      <rPr>
        <b/>
        <i/>
        <sz val="10"/>
        <rFont val="Calibri"/>
        <family val="2"/>
      </rPr>
      <t xml:space="preserve">Our fundraising activities are well organised and targeted, occurring on a regular basis throughout the year. To achieve this: </t>
    </r>
    <r>
      <rPr>
        <sz val="10"/>
        <rFont val="Calibri"/>
        <family val="2"/>
      </rPr>
      <t xml:space="preserve">
 Form a fundraising committee that incorporates marketing and promotions;  
 Incentivise members of the committee with regards based on success in generating money;  
 Establish a recognisable programme of activities for the entire year; 
 Hold formal fundraising activities that generate significant income. e.g. sale of event specific T-shirts, balloons; 
 Hold raffles using event/NF specific merchandise for prizes usually as secondary activities around the NF's events. 
 </t>
    </r>
  </si>
  <si>
    <t>The NF has a comprehensive fundraising programme based on a marketing plan.</t>
  </si>
  <si>
    <r>
      <rPr>
        <b/>
        <i/>
        <sz val="10"/>
        <rFont val="Calibri"/>
        <family val="2"/>
      </rPr>
      <t xml:space="preserve">These programmes now generate significant income and may be overseen by a paid staff member or members. To achieve this: </t>
    </r>
    <r>
      <rPr>
        <sz val="10"/>
        <rFont val="Calibri"/>
        <family val="2"/>
      </rPr>
      <t xml:space="preserve">
 Appoint a specialist volunteer or staff member to oversee fundraising activities;  
 Establish a fundraising strategy based on the marketing plan;  
 Deliver the strategy; 
 Ensure that staff are measured on their achievements against agreed pre-set targets for each year. </t>
    </r>
  </si>
  <si>
    <t>Government funding</t>
    <phoneticPr fontId="12" type="noConversion"/>
  </si>
  <si>
    <t>None received</t>
    <phoneticPr fontId="12" type="noConversion"/>
  </si>
  <si>
    <t>What funding do you receive from government?</t>
    <phoneticPr fontId="12" type="noConversion"/>
  </si>
  <si>
    <t>Occasionally we receive small grants usually to cover access to facilities.</t>
  </si>
  <si>
    <r>
      <rPr>
        <b/>
        <i/>
        <sz val="10"/>
        <rFont val="Calibri"/>
        <family val="2"/>
      </rPr>
      <t xml:space="preserve">The NF receives some funding from government in the form of grants that enable us to deliver activities that meet the government's policy objectives. This funding is not necessarily managed by the NF. To achieve this: </t>
    </r>
    <r>
      <rPr>
        <sz val="10"/>
        <rFont val="Calibri"/>
        <family val="2"/>
      </rPr>
      <t xml:space="preserve">
 As a Board, discuss what income opportunities are available to the NF from government; 
 Appoint a Board member to be responsible for income opportunities; 
 Develop a plan for taking advantage of these opportunities; 
 In particular, seek government funding to support community activities in your sport.  
 Implement the plan and obtain funding that meets specific but modest targets. </t>
    </r>
  </si>
  <si>
    <t>We occasionally receive small grants for development activities that are in line with government initiatives.</t>
  </si>
  <si>
    <r>
      <rPr>
        <b/>
        <i/>
        <sz val="10"/>
        <rFont val="Calibri"/>
        <family val="2"/>
      </rPr>
      <t xml:space="preserve">To generate more turnover: </t>
    </r>
    <r>
      <rPr>
        <sz val="10"/>
        <rFont val="Calibri"/>
        <family val="2"/>
      </rPr>
      <t xml:space="preserve">
 Appoint a sub-committee to take responsible for obtaining government funding ; 
 Meet with government officials to understand their priorities; 
 Identify how you can contribute to their priorities; 
 Prepare a business case and lobby government for funding;  
 If or when funding is received, ensure it is fully acquitted and reported, and if possible make sure there is a government representative at the funded activity. </t>
    </r>
  </si>
  <si>
    <t>We receive financial support for some of our elite athletes based on performance.</t>
  </si>
  <si>
    <r>
      <rPr>
        <b/>
        <i/>
        <sz val="10"/>
        <rFont val="Calibri"/>
        <family val="2"/>
      </rPr>
      <t xml:space="preserve">These grants may be made available directly to high performing athletes based on their achievements or take the form of scholarships or access to a government funded sports institute or academy. To achieve this: </t>
    </r>
    <r>
      <rPr>
        <sz val="10"/>
        <rFont val="Calibri"/>
        <family val="2"/>
      </rPr>
      <t xml:space="preserve">
 Appoint a specialist volunteer or paid employee to liaise with government; 
 Develop a strategy for attracting support from government for ALL NF activities; 
 Secure regular funding that is managed by the NF for programmes such as supporting national teams.; 
 Ensure that full recognition is given to government for its contributions. </t>
    </r>
  </si>
  <si>
    <t>The government provides a comprehensive grant for our development and performance objectives.</t>
  </si>
  <si>
    <r>
      <rPr>
        <b/>
        <i/>
        <sz val="10"/>
        <rFont val="Calibri"/>
        <family val="2"/>
      </rPr>
      <t xml:space="preserve">We receive significant funding from government based on our strategic objectives which we as far as possible, align with government policy. This grant covers a broad spectrum of sport and sport development objectives. To achieve this: </t>
    </r>
    <r>
      <rPr>
        <sz val="10"/>
        <rFont val="Calibri"/>
        <family val="2"/>
      </rPr>
      <t xml:space="preserve">
 Appoint a member of staff or specialist volunteer to be responsible for monitoring government policy and seek out opportunities to apply for funding; 
 Develop a strategy that meets the objectives of government for your sport; 
 Establish specific targets that address objectives raised in the NF strategic plan that are compatible with government objectives; 
 Implement and evaluate the strategy. </t>
    </r>
  </si>
  <si>
    <t>Finanace management</t>
    <phoneticPr fontId="12" type="noConversion"/>
  </si>
  <si>
    <t>Financial controls</t>
    <phoneticPr fontId="12" type="noConversion"/>
  </si>
  <si>
    <t>Planning</t>
    <phoneticPr fontId="12" type="noConversion"/>
  </si>
  <si>
    <t>Reporting</t>
    <phoneticPr fontId="12" type="noConversion"/>
  </si>
  <si>
    <t>Income from members</t>
    <phoneticPr fontId="12" type="noConversion"/>
  </si>
  <si>
    <t>Income from activities</t>
    <phoneticPr fontId="12" type="noConversion"/>
  </si>
  <si>
    <t>Fundraising</t>
    <phoneticPr fontId="12" type="noConversion"/>
  </si>
  <si>
    <t>Sponsorship</t>
    <phoneticPr fontId="12" type="noConversion"/>
  </si>
  <si>
    <t>What sponsorship support does your organisation receive?</t>
    <phoneticPr fontId="12" type="noConversion"/>
  </si>
  <si>
    <t>We receive donations from friends and relatives.</t>
  </si>
  <si>
    <r>
      <rPr>
        <b/>
        <i/>
        <sz val="10"/>
        <rFont val="Calibri"/>
        <family val="2"/>
      </rPr>
      <t xml:space="preserve">The NF is struggling to source funding and relies on its close personal networks to generate the income necessary to exist. To achieve this: </t>
    </r>
    <r>
      <rPr>
        <sz val="10"/>
        <rFont val="Calibri"/>
        <family val="2"/>
      </rPr>
      <t xml:space="preserve">
 Target relatives and friends for cash and in-kind support; 
 Discuss ways of increasing funding to the NF for non-administrative activities. </t>
    </r>
  </si>
  <si>
    <t>We receive some value in kind from local producers, members or friends of members.</t>
  </si>
  <si>
    <r>
      <rPr>
        <b/>
        <i/>
        <sz val="10"/>
        <rFont val="Calibri"/>
        <family val="2"/>
      </rPr>
      <t xml:space="preserve">Much of our support through sponsorship comes in the form of Value in Kind (VIK) which we align to our activities and use them to either generate cash or cover the costs of our activities so that they in turn generate a profit. To achieve this: </t>
    </r>
    <r>
      <rPr>
        <sz val="10"/>
        <rFont val="Calibri"/>
        <family val="2"/>
      </rPr>
      <t xml:space="preserve">
 Develop a funding plan that increases non-administrative funding to the NF by cutting the cost of running our activities; 
 Review the administration of the NF on a regular basis to ensure it is of an appropriate size for the NF;  
 Identify all opportunities to decrease administrative spending where appropriate. 
 Obtain organisational sponsorship in the form of value-in-kind (VIK) products from a local business through personal networks within the membership.</t>
    </r>
  </si>
  <si>
    <t>We have sponsors who provide regular cash or in-kind support.</t>
  </si>
  <si>
    <r>
      <rPr>
        <b/>
        <i/>
        <sz val="10"/>
        <rFont val="Calibri"/>
        <family val="2"/>
      </rPr>
      <t xml:space="preserve">The NF receives a good range of sponsorship support for events and activities that we run. To achieve this:  </t>
    </r>
    <r>
      <rPr>
        <sz val="10"/>
        <rFont val="Calibri"/>
        <family val="2"/>
      </rPr>
      <t xml:space="preserve">
 Develop a funding strategy that successfully increases non-administrative funding to the NF; 
 Seek out sponsors who might identify with our activities and see opportunity for promoting their products or brand 
 Ensure that proposals are forwarded to potential sponsors well in advance of an activity and with supporting documentation that details the potential benefits to the sponsor; 
 Hold events or activities that have at least one major sponsor to support them.;/LI&gt;
 Implement and monitor the success of the funding strategy. </t>
    </r>
  </si>
  <si>
    <t>The NF has established commercial contracts that support our key brands and activities.</t>
  </si>
  <si>
    <r>
      <rPr>
        <b/>
        <i/>
        <sz val="10"/>
        <rFont val="Calibri"/>
        <family val="2"/>
      </rPr>
      <t xml:space="preserve">The NF has secured at least one sponsorship contract based on rights to the organisation brand as well as support for major events contracted for a minimum of 5 years. To achieve this: </t>
    </r>
    <r>
      <rPr>
        <sz val="10"/>
        <rFont val="Calibri"/>
        <family val="2"/>
      </rPr>
      <t xml:space="preserve">
 Establish a sponsorship and marketing department that specifically targets sponsorship for the NF's major events and activities; 
 Monitor and review if appropriate. </t>
    </r>
  </si>
  <si>
    <t>Administration cost</t>
    <phoneticPr fontId="12" type="noConversion"/>
  </si>
  <si>
    <t>What percentage of your revenue is spent on administration?</t>
    <phoneticPr fontId="12" type="noConversion"/>
  </si>
  <si>
    <t>100% of all income</t>
    <phoneticPr fontId="12" type="noConversion"/>
  </si>
  <si>
    <t>Between 75% and 100% of all income</t>
  </si>
  <si>
    <r>
      <rPr>
        <b/>
        <i/>
        <sz val="10"/>
        <rFont val="Calibri"/>
        <family val="2"/>
      </rPr>
      <t xml:space="preserve">Recognising that this is an unacceptably high expenditure on administration, the Board seeks to lower fixed and administration costs along with income opportunities are discussed when planning budgets with the Treasurer, the F.C., the Board and the S.G.. This can be achieved by: 
</t>
    </r>
    <r>
      <rPr>
        <sz val="10"/>
        <rFont val="Calibri"/>
        <family val="2"/>
      </rPr>
      <t xml:space="preserve"> 
 Using the January-December profit and loss statements, show % via the vertical analysis method. (divide total administration expenditure by total income, multiply answer by 100, to find the % of administration expenditure for the NF);
 As a Board, discuss the administrative requirements of the NF and how they should be funded; 
 Discuss ways of decreasing the percentage of expenditure on administration, by both increasing income overall and decreasing the cost of administration. </t>
    </r>
  </si>
  <si>
    <t>Between 50% and 75% of all income</t>
  </si>
  <si>
    <r>
      <rPr>
        <b/>
        <i/>
        <sz val="10"/>
        <rFont val="Calibri"/>
        <family val="2"/>
      </rPr>
      <t xml:space="preserve">The Treasurer and/or F.C. and S.G. ensure costs are kept low and within reason. New funding opportunities are discussed and sourced where and whenever possible. To achieve this: </t>
    </r>
    <r>
      <rPr>
        <sz val="10"/>
        <rFont val="Calibri"/>
        <family val="2"/>
      </rPr>
      <t xml:space="preserve">
 Use the audited profit and loss from the previous two years, to calculate the percentage of expenditure on adminstration, by using the vertical analysis method. (divide total administration expenses by total income, multiply answer by 100, to get this percentage.) Do a calculation separately for each year; 
 Develop a funding plan that increases non-administrative funding to the NF; 
 Review the administration of the NF on a regular basis to ensure it is of an appropriate size for the NF;  
 Identify all opportunities to decrease administrative spending where appropriate. </t>
    </r>
  </si>
  <si>
    <t>Between 20% and 50% of all income.</t>
  </si>
  <si>
    <r>
      <rPr>
        <b/>
        <i/>
        <sz val="10"/>
        <rFont val="Calibri"/>
        <family val="2"/>
      </rPr>
      <t xml:space="preserve">The Treasurer and/or F.C. and S.G. ensure costs are kept low and within reason. New funding opportunities are discussed and sourced where and whenever possible. To achieve this: </t>
    </r>
    <r>
      <rPr>
        <sz val="10"/>
        <rFont val="Calibri"/>
        <family val="2"/>
      </rPr>
      <t xml:space="preserve">
 Use the audited profit and loss from the previous two years, to calculate the percentage of expenditure on adminstration, by using the vertical analysis method. (divide total administration expenses by total income, multiply answer by 100, to get this percentage.) Do a calculation separately for each year; 
 Develop a funding plan that increases non-administrative funding to the NF; 
 Review the administration of the NF on a regular basis to ensure it is of an appropriate size for the NF;  
Identify all opportunities to decrease administrative spending where appropriate. </t>
    </r>
  </si>
  <si>
    <t>Less than 20% of all income</t>
  </si>
  <si>
    <r>
      <rPr>
        <b/>
        <i/>
        <sz val="10"/>
        <rFont val="Calibri"/>
        <family val="2"/>
      </rPr>
      <t xml:space="preserve">Sustainability is a focus and objective of the NF Board and management, and forms part of the NF's quadrennial financial plan. NF financial planning and controls ensure quadrennial cost controls and revenue generation is in place. Quadrennial comparisons form part of financial planning to ensure costs are reasonable and revenue streams are diversified and realistic. To achieve this: 
</t>
    </r>
    <r>
      <rPr>
        <sz val="10"/>
        <rFont val="Calibri"/>
        <family val="2"/>
      </rPr>
      <t xml:space="preserve"> 
 Continue to monitor administration expenses against total income; 
 Develop and implement a funding strategy that successfully increases non-administrative funding to the NF; 
 Monitor and review as appropriate to ensure the sustainability of the NF. </t>
    </r>
  </si>
  <si>
    <t>Management of money</t>
  </si>
  <si>
    <t>No money to manage.</t>
    <phoneticPr fontId="12" type="noConversion"/>
  </si>
  <si>
    <t xml:space="preserve">We put all of our funds into a single bank account. </t>
  </si>
  <si>
    <r>
      <rPr>
        <b/>
        <i/>
        <sz val="10"/>
        <rFont val="Calibri"/>
        <family val="2"/>
      </rPr>
      <t>All of our funds are deposited to a single bank account. To achieve this:</t>
    </r>
    <r>
      <rPr>
        <sz val="10"/>
        <rFont val="Calibri"/>
        <family val="2"/>
      </rPr>
      <t xml:space="preserve">
 Establish a Treasurer position on the Board; 
 Appoint or elect a suitably qualified person to the position; 
 Open a bank account in the NF's name; 
 Ensure that the organisation considers its income sources and sets aside specific funds in the accounts for specific activities; 
 Ensure the Board has an overview of the finances on a regular basis. </t>
    </r>
  </si>
  <si>
    <t>The NF has multiple accounts to service each operational area.</t>
  </si>
  <si>
    <r>
      <rPr>
        <b/>
        <i/>
        <sz val="10"/>
        <rFont val="Calibri"/>
        <family val="2"/>
      </rPr>
      <t xml:space="preserve">The NF has established multiple bank accounts that cover specific operational areas of the organisation. These are allocated the funding budgeted for that operational area. To achieve this: </t>
    </r>
    <r>
      <rPr>
        <sz val="10"/>
        <rFont val="Calibri"/>
        <family val="2"/>
      </rPr>
      <t xml:space="preserve">
 Establish a sub-committee that is responsible for the finances of the organisation, reporting to the Treasurer; 
 Appoint suitably qualified people to sit on the sub-committee; 
 Open bank accounts for each service area as appropriate; 
 Ensure that the organisation considers its income sources and sets aside specific funds in the accounts for specific activities; 
 Ensure the Board has an overview of the finances on a regular basis. </t>
    </r>
  </si>
  <si>
    <t>The NF manages its finances through cost centres that are controlled by different parts of the organisation.</t>
  </si>
  <si>
    <r>
      <rPr>
        <b/>
        <i/>
        <sz val="10"/>
        <rFont val="Calibri"/>
        <family val="2"/>
      </rPr>
      <t xml:space="preserve">The administrative processes are documented above to support cost centres that are allocated to each significant operational area of the organisation in line with its overall structure. To achieve this:  </t>
    </r>
    <r>
      <rPr>
        <sz val="10"/>
        <rFont val="Calibri"/>
        <family val="2"/>
      </rPr>
      <t xml:space="preserve">
 Establish a comprehensive budgeting process that is tied to the organisation strategic plan; 
 Manage according to the budget and report regularly to the Board and the Finance Committee. </t>
    </r>
  </si>
  <si>
    <t>The NF has an investment portfolio to help maximise its revenue.</t>
  </si>
  <si>
    <r>
      <rPr>
        <b/>
        <i/>
        <sz val="10"/>
        <rFont val="Calibri"/>
        <family val="2"/>
      </rPr>
      <t xml:space="preserve">The NF has asset wealth that it endeavours to derive cash from. To achieve this: </t>
    </r>
    <r>
      <rPr>
        <sz val="10"/>
        <rFont val="Calibri"/>
        <family val="2"/>
      </rPr>
      <t xml:space="preserve">
 Develop a financial plan for all funds; 
 Seek expert advice on how best to manage the NF's money; 
 Develop an investment portfolio where possible; 
 Report on progress regularly. </t>
    </r>
  </si>
  <si>
    <t>How does your organisation manage its money?</t>
    <phoneticPr fontId="12" type="noConversion"/>
  </si>
  <si>
    <t>Media and Communications</t>
    <phoneticPr fontId="12" type="noConversion"/>
  </si>
  <si>
    <t>Method</t>
    <phoneticPr fontId="12" type="noConversion"/>
  </si>
  <si>
    <t>What is the preferred method of communicaion within the organisation?</t>
    <phoneticPr fontId="12" type="noConversion"/>
  </si>
  <si>
    <t>We do not communicate at all.</t>
    <phoneticPr fontId="12" type="noConversion"/>
  </si>
  <si>
    <t>We use a phone/messaging network to passmessages along and post notices where they can be seen.</t>
    <phoneticPr fontId="12" type="noConversion"/>
  </si>
  <si>
    <r>
      <rPr>
        <b/>
        <i/>
        <sz val="10"/>
        <rFont val="Calibri"/>
        <family val="2"/>
      </rPr>
      <t xml:space="preserve">There is no formal infrastructure in place as yet. Messages are passed along using personal networks by whatever means are available and accessible for people to use in the country. To achieve this:   </t>
    </r>
    <r>
      <rPr>
        <sz val="10"/>
        <rFont val="Calibri"/>
        <family val="2"/>
      </rPr>
      <t xml:space="preserve">
 Develop a phone or fax network to spread the word across those interested and active members in the organisation;  
 Post notices on the organisation and community notice boards about activities;   
 Encourage members to set up social media networks where available.   </t>
    </r>
    <phoneticPr fontId="12" type="noConversion"/>
  </si>
  <si>
    <t>We use a social media platform to communicate with and between members.</t>
  </si>
  <si>
    <r>
      <rPr>
        <b/>
        <i/>
        <sz val="10"/>
        <rFont val="Calibri"/>
        <family val="2"/>
      </rPr>
      <t>The NF makes good use of social media platforms that are popular among the members to communicate its messages. To achieve this:</t>
    </r>
    <r>
      <rPr>
        <sz val="10"/>
        <rFont val="Calibri"/>
        <family val="2"/>
      </rPr>
      <t xml:space="preserve">
The NF encourages and has established one or more social media pages that it can use to spread information across its membership. To achieve this: 
Establish a Facebook page and/or Twitter account for the organisation;   
Make sure interested people know about this;   
Publicise the organisation's activities via social media. </t>
    </r>
  </si>
  <si>
    <t>We post notices on a website and use social media to attract members to our site.</t>
  </si>
  <si>
    <r>
      <rPr>
        <b/>
        <i/>
        <sz val="10"/>
        <rFont val="Calibri"/>
        <family val="2"/>
      </rPr>
      <t xml:space="preserve">The NF has its own website where it stores and consolidates its organisational communications and uses social media to attract people to the web site or to highlight specific events. To achieve this:   </t>
    </r>
    <r>
      <rPr>
        <sz val="10"/>
        <rFont val="Calibri"/>
        <family val="2"/>
      </rPr>
      <t xml:space="preserve">
 Appoint a volunteer responsible for communication; 
 Develop an E-mail network which includes members and interested people;   
 Develop a NF website;   
 Distribute information about the NF via these means.    
 Ensure that the web site and social media pages are montitored and moderated as needed and that they are responsive to the membership. </t>
    </r>
  </si>
  <si>
    <t>Our NF has a sophisticated and interactive web based communications system that is uniquely branded, such as an extranet.</t>
  </si>
  <si>
    <r>
      <rPr>
        <b/>
        <i/>
        <sz val="10"/>
        <rFont val="Calibri"/>
        <family val="2"/>
      </rPr>
      <t xml:space="preserve">To achieve this:   </t>
    </r>
    <r>
      <rPr>
        <sz val="10"/>
        <rFont val="Calibri"/>
        <family val="2"/>
      </rPr>
      <t xml:space="preserve">
 Ensure that there is an web based infrastructure that can support this platform and that it can be accessed by the majority of members; 
 Develop a web based communications strategy;   
 Implement the strategy using integrated web site forum, poll, blogging and members area;   
 Monitor the technology and software used to ensure it is up to date;   
 Be aware of privacy legislation and data security if member's details are stored within this system. </t>
    </r>
  </si>
  <si>
    <t>Notices</t>
    <phoneticPr fontId="12" type="noConversion"/>
  </si>
  <si>
    <t>What format do your notices take?</t>
    <phoneticPr fontId="12" type="noConversion"/>
  </si>
  <si>
    <t>We do not post notices.</t>
    <phoneticPr fontId="12" type="noConversion"/>
  </si>
  <si>
    <t>All of our notices are written and posted on a community notice board.</t>
  </si>
  <si>
    <r>
      <rPr>
        <b/>
        <i/>
        <sz val="10"/>
        <rFont val="Calibri"/>
        <family val="2"/>
      </rPr>
      <t xml:space="preserve">Increasingly it has become possible to distribute notices electronically through members social media when available or on community radio. To achieve this:   
</t>
    </r>
    <r>
      <rPr>
        <sz val="10"/>
        <rFont val="Calibri"/>
        <family val="2"/>
      </rPr>
      <t xml:space="preserve"> 
 Distribute written notices by hand and post on community notice boards;  
 Encourage notices to be further distributed through members electronic notice boards or through free to air media;   
 Ensure notices are kept up to date and that any notice boards are refreshed.  </t>
    </r>
  </si>
  <si>
    <t>We have a dedicated notice board for members and a dedicated slot on radio for reaching remote locations.</t>
  </si>
  <si>
    <r>
      <rPr>
        <b/>
        <i/>
        <sz val="10"/>
        <rFont val="Calibri"/>
        <family val="2"/>
      </rPr>
      <t xml:space="preserve">In more recent times this has been replaced by a social media page or basic Web site on which our notices are posted. To achieve this:   </t>
    </r>
    <r>
      <rPr>
        <sz val="10"/>
        <rFont val="Calibri"/>
        <family val="2"/>
      </rPr>
      <t xml:space="preserve">
 Have an organisational notice board in a visible in a public place;  
 Establish a simple web page via a generic provider like yahoo or google and use this to communicate about key organisation activities;   
 If necessary, obtain a dedicated slot on local radio or T.V.  </t>
    </r>
  </si>
  <si>
    <t>Most of our notices are distributed electronically, using an internet based system.</t>
  </si>
  <si>
    <r>
      <rPr>
        <b/>
        <i/>
        <sz val="10"/>
        <rFont val="Calibri"/>
        <family val="2"/>
      </rPr>
      <t xml:space="preserve">More than 80% of our notices are communicated electronically, either by e-mail, through a web site or social media or by text messaging. To achieve this:   </t>
    </r>
    <r>
      <rPr>
        <sz val="10"/>
        <rFont val="Calibri"/>
        <family val="2"/>
      </rPr>
      <t xml:space="preserve">
 Establish at least one person in the organisation to be responsible for organising and maintaining a web site, email network or social media notice board; 
 Monitor it regularly and frequently and ensure it is kept up to date.  </t>
    </r>
  </si>
  <si>
    <t>All of our notices are distributed electronically and are interactive to enable members to respond.</t>
  </si>
  <si>
    <r>
      <rPr>
        <b/>
        <i/>
        <sz val="10"/>
        <rFont val="Calibri"/>
        <family val="2"/>
      </rPr>
      <t xml:space="preserve">We have a very well-developed electronic communications system that enables us to communicate effectively in a targeted way. To achieve this:   </t>
    </r>
    <r>
      <rPr>
        <sz val="10"/>
        <rFont val="Calibri"/>
        <family val="2"/>
      </rPr>
      <t xml:space="preserve">
 Establish a group of people who take responsibility for communicating the NF's messages to the membership and public at large. 
 Post notices on a branded web platform that allows comment and interactive involvement from members such as polls forums and blogs;   
 Establish closed communication platforms for specific groups withing the NF;   
 Ensure that these are interactive in nature so that member comments can be seen quickly and easily.  </t>
    </r>
  </si>
  <si>
    <t>Printed Communication</t>
    <phoneticPr fontId="12" type="noConversion"/>
  </si>
  <si>
    <t>What form does your printed communications take?</t>
    <phoneticPr fontId="12" type="noConversion"/>
  </si>
  <si>
    <t>Nothing done.</t>
    <phoneticPr fontId="12" type="noConversion"/>
  </si>
  <si>
    <t>Newsletters are sometimes produced and distributed by hand.</t>
  </si>
  <si>
    <r>
      <rPr>
        <b/>
        <i/>
        <sz val="10"/>
        <rFont val="Calibri"/>
        <family val="2"/>
      </rPr>
      <t xml:space="preserve">The NF produces a regular newsletter and ad hoc reports of activities that are distributed to the members for their information. simple calendars may also be produced for the information of members. To achieve this: </t>
    </r>
    <r>
      <rPr>
        <sz val="10"/>
        <rFont val="Calibri"/>
        <family val="2"/>
      </rPr>
      <t xml:space="preserve">
 Discuss what information needs to be distributed to members to help promote and grow our sport; 
 Appoint a board member or willing volunteer to design and produce a simple newsletter; 
 Support this person with sufficient resources and information/content; 
 Write a simple newsletter as required on an ad-hoc basis; 
 Distribute this to interested people or via notice boards. </t>
    </r>
  </si>
  <si>
    <t>A regular newsletter is produced and distributed by mail.</t>
  </si>
  <si>
    <r>
      <rPr>
        <b/>
        <i/>
        <sz val="10"/>
        <rFont val="Calibri"/>
        <family val="2"/>
      </rPr>
      <t xml:space="preserve">Our newsletter is now a regular feature that is mailed out to subscriber members and posted online where possible. To achieve this: 
</t>
    </r>
    <r>
      <rPr>
        <sz val="10"/>
        <rFont val="Calibri"/>
        <family val="2"/>
      </rPr>
      <t xml:space="preserve"> 
 Amount a small working group to take responsibility for producing a regular newsletter; 
 Ensure the NF brand is prominent; 
 Establish a mailing list for distributing the newsletter or where appropriate an electronic distribution list; 
 Distribute the newsletter at roughly the same time each weekly or monthly period as appropriate and seek feedback from members.</t>
    </r>
  </si>
  <si>
    <t>We produce a member publication paid for by subscription.</t>
  </si>
  <si>
    <r>
      <rPr>
        <b/>
        <i/>
        <sz val="10"/>
        <rFont val="Calibri"/>
        <family val="2"/>
      </rPr>
      <t xml:space="preserve">Our newsletter now takes the form of a magazine and is of reasonable quality and professionally produced in-house. To achieve this: </t>
    </r>
    <r>
      <rPr>
        <sz val="10"/>
        <rFont val="Calibri"/>
        <family val="2"/>
      </rPr>
      <t xml:space="preserve">
 Ensure that the publications working group is properly resources and trained to use software that enhances the look and feel of the newsletter; 
 Produce a simple magazine that comes with standard feature pages, news, calendar of events and photos; 
 Seek a small subscription fee from members and a larger fee from non-members to include on the distribution list or include the costs in the member fee structure; 
 Make this magazine available for general sale and encourage member clubs to help distribute it and sell it as part of their fund-raising effort; 
 Generate income by selling some advertising space. </t>
    </r>
  </si>
  <si>
    <t>We produce an organisation magazine of publication quality.</t>
  </si>
  <si>
    <t>Internet</t>
    <phoneticPr fontId="12" type="noConversion"/>
  </si>
  <si>
    <t>How does your organisation accessthe internet?</t>
    <phoneticPr fontId="12" type="noConversion"/>
  </si>
  <si>
    <t>It doesn't.</t>
    <phoneticPr fontId="12" type="noConversion"/>
  </si>
  <si>
    <t>Use of public internet provider.</t>
  </si>
  <si>
    <t>Shared internet provider.</t>
  </si>
  <si>
    <t>Dedicated internet provider and Intranet.</t>
  </si>
  <si>
    <t>Branded internet service and Extranet.</t>
  </si>
  <si>
    <t>Responsibility</t>
    <phoneticPr fontId="12" type="noConversion"/>
  </si>
  <si>
    <t>Who takes responsibility for communicating information?</t>
    <phoneticPr fontId="12" type="noConversion"/>
  </si>
  <si>
    <t>No one.</t>
    <phoneticPr fontId="12" type="noConversion"/>
  </si>
  <si>
    <t>Interested people take responsibility.</t>
  </si>
  <si>
    <r>
      <rPr>
        <b/>
        <i/>
        <sz val="10"/>
        <rFont val="Calibri"/>
        <family val="2"/>
      </rPr>
      <t xml:space="preserve">People step up on a voluntary basis to communicate messages and activities being organised by the organisation but there is no formal position as yet that takes this responsibility beyond the secretarial role on the Board. To achieve this: </t>
    </r>
    <r>
      <rPr>
        <sz val="10"/>
        <rFont val="Calibri"/>
        <family val="2"/>
      </rPr>
      <t xml:space="preserve">
 As a Board, discuss what messages need to be distributed;  
 Make sure that all Board members know what is happening in the organisation; 
 Encourage everyone to pass on information about the NF. </t>
    </r>
    <phoneticPr fontId="12" type="noConversion"/>
  </si>
  <si>
    <r>
      <rPr>
        <b/>
        <i/>
        <sz val="10"/>
        <rFont val="Calibri"/>
        <family val="2"/>
      </rPr>
      <t xml:space="preserve">The organisation has a significant and comprehensive access to the internet that may even provide for access to members clubs and organisations as well. We have a protected member database as part of a comprehensive intranet and extranet that services the NF itself as well as its members. To achieve this: </t>
    </r>
    <r>
      <rPr>
        <sz val="10"/>
        <rFont val="Calibri"/>
        <family val="2"/>
      </rPr>
      <t xml:space="preserve">
 Budget the cost of a sophisticated access point to the internet, including staffing and hardware support; 
 Ensure that the cost of the access to the internet is within the overall administrative budget for the NF; 
 Monitor the use of the system to determine its cost -benefit and cost effectiveness. </t>
    </r>
    <phoneticPr fontId="12" type="noConversion"/>
  </si>
  <si>
    <t>The Secretary of the Board is responsible.</t>
  </si>
  <si>
    <t>We have an information strategy, driven by a specialist volunteer or paid member of staff.</t>
  </si>
  <si>
    <r>
      <rPr>
        <b/>
        <i/>
        <sz val="10"/>
        <rFont val="Calibri"/>
        <family val="2"/>
      </rPr>
      <t xml:space="preserve">In addition to the GS who retains responsibility for correspondence and internal communications, we have specialist volunteers of paid staff who take on responsibility for producing communications. to achieve this: </t>
    </r>
    <r>
      <rPr>
        <sz val="10"/>
        <rFont val="Calibri"/>
        <family val="2"/>
      </rPr>
      <t xml:space="preserve">
 Appoint a member of staff or specialist volunteer to be responsible for merchandising and have them report to the Board;  
 Identify a range of merchandise that can be sold to promote the NOC and increase revenue, particularly around the Olympic Games; 
 Commission the merchandise and then sell; 
 Review the success of the merchandise and change if appropriate. </t>
    </r>
  </si>
  <si>
    <t xml:space="preserve">Sub committees are responsible for communicating about their activities. </t>
  </si>
  <si>
    <r>
      <rPr>
        <b/>
        <i/>
        <sz val="10"/>
        <rFont val="Calibri"/>
        <family val="2"/>
      </rPr>
      <t xml:space="preserve">We have established a communication post within each of our working groups and sub committees that take responsibility for communicating their activities. To achieve this: </t>
    </r>
    <r>
      <rPr>
        <sz val="10"/>
        <rFont val="Calibri"/>
        <family val="2"/>
      </rPr>
      <t xml:space="preserve">
 Develop a plan that encompasses a wide range of merchandise; 
 Establish a clear common brand for the NF that is implicit in all its merchandise; 
 Effectively market merchandise to specific target groups and specific activities and events; 
 Implement, monitor and review, amending if necessary. </t>
    </r>
  </si>
  <si>
    <t>Web presence</t>
    <phoneticPr fontId="12" type="noConversion"/>
  </si>
  <si>
    <t>What type of web presence does the organisation have?</t>
    <phoneticPr fontId="12" type="noConversion"/>
  </si>
  <si>
    <r>
      <rPr>
        <b/>
        <i/>
        <sz val="10"/>
        <rFont val="Calibri"/>
        <family val="2"/>
      </rPr>
      <t xml:space="preserve">Our magazine is produced either in-house or if possible out-sourced to a professional publisher and it provides a high quality and professional looking source of information about the organisation, its activities and the sport itself. Much of the material may also published online. To achieve this: </t>
    </r>
    <r>
      <rPr>
        <sz val="10"/>
        <rFont val="Calibri"/>
        <family val="2"/>
      </rPr>
      <t xml:space="preserve">
 Establish a publications unit within the management structure of the NF or consider outsourcing the work to a professional publisher depending upon the resources and capabilities available to the NF; 
 Ensure that the brand developed and content reflects both sport values and the NF's values; 
 Cover the cost of the magazines production from advertising if possible; 
 Publish regularly, at least monthly, with an editorial, feature stories, regular sections covering the NF activities, achievements by athletes coaches and officials, photos and advertising. </t>
    </r>
    <phoneticPr fontId="12" type="noConversion"/>
  </si>
  <si>
    <r>
      <rPr>
        <b/>
        <i/>
        <sz val="10"/>
        <rFont val="Calibri"/>
        <family val="2"/>
      </rPr>
      <t xml:space="preserve">The General Secretary (GS) is mandated to control and oversee all official communication within the organisation as well as externally to it. 
</t>
    </r>
    <r>
      <rPr>
        <sz val="10"/>
        <rFont val="Calibri"/>
        <family val="2"/>
      </rPr>
      <t xml:space="preserve"> 
 Appoint a member of the Board to be responsible for communications aspects of the organisation; 
 Inform members of the need to pass on information to the GS;  
 Appraise the performance of the GS against the communication requirements agreed for the NF. </t>
    </r>
    <phoneticPr fontId="12" type="noConversion"/>
  </si>
  <si>
    <r>
      <rPr>
        <b/>
        <i/>
        <sz val="10"/>
        <rFont val="Calibri"/>
        <family val="2"/>
      </rPr>
      <t xml:space="preserve">The organisation has no formal connection to a provider and usually works through a member's personal account or accesses the internet using a public access point. To achieve this: </t>
    </r>
    <r>
      <rPr>
        <sz val="10"/>
        <rFont val="Calibri"/>
        <family val="2"/>
      </rPr>
      <t xml:space="preserve">
 Identify sources of access to the internet from within the membership or public access points;  
 Cost out the possibility of connecting to the internet from an organisational account. </t>
    </r>
    <phoneticPr fontId="12" type="noConversion"/>
  </si>
  <si>
    <r>
      <rPr>
        <b/>
        <i/>
        <sz val="10"/>
        <rFont val="Calibri"/>
        <family val="2"/>
      </rPr>
      <t xml:space="preserve">The organisation shares internet access with one or more other organisations, to keep costs down. To achieve this: </t>
    </r>
    <r>
      <rPr>
        <sz val="10"/>
        <rFont val="Calibri"/>
        <family val="2"/>
      </rPr>
      <t xml:space="preserve">
 Appoint a Board member look for opportunities to share the cost of gaining access to the internet; 
 Analyse the cost of the various options that arise; 
 Enter into an agreement with one or more other organisations that is both cost effective but also provides a good quality of access to the internet. 
 </t>
    </r>
    <phoneticPr fontId="12" type="noConversion"/>
  </si>
  <si>
    <r>
      <rPr>
        <b/>
        <i/>
        <sz val="10"/>
        <rFont val="Calibri"/>
        <family val="2"/>
      </rPr>
      <t xml:space="preserve">The organisation has its own internet access account to support a significant web presence including the establishment of an intranet. To achieve this: 
</t>
    </r>
    <r>
      <rPr>
        <sz val="10"/>
        <rFont val="Calibri"/>
        <family val="2"/>
      </rPr>
      <t xml:space="preserve"> 
 Appoint a member of staff or specialist volunteer to take responsibility for establishing and maintaining the NF internet connection; 
 Seek multiple quotes that take into account the needs of the NF as well as the cost; 
 Seek budget approval for the cost of connecting to the internet and maintaining this connection; 
 Seek to purchase the hardware and software needed to make the most of this connection so that members may access it; 
 Monitor the use of the internet to ensure that it is cost effective and used to its potential. </t>
    </r>
    <phoneticPr fontId="12" type="noConversion"/>
  </si>
  <si>
    <t>Nothing in place.</t>
    <phoneticPr fontId="12" type="noConversion"/>
  </si>
  <si>
    <r>
      <rPr>
        <b/>
        <i/>
        <sz val="10"/>
        <rFont val="Calibri"/>
        <family val="2"/>
      </rPr>
      <t xml:space="preserve">To achieve this: </t>
    </r>
    <r>
      <rPr>
        <sz val="10"/>
        <rFont val="Calibri"/>
        <family val="2"/>
      </rPr>
      <t xml:space="preserve">
 Appoint a Board member or keen volunteer and delegate responsibility to establish a simple web page using a generic, preferably free web page provider; 
 Put important material about the NF on the website, such as programmes and contact information.</t>
    </r>
  </si>
  <si>
    <t>The organisation has a simple website or social media page that is occasionally updated.</t>
    <phoneticPr fontId="12" type="noConversion"/>
  </si>
  <si>
    <t>We have a simple website or social media page that is regularly updated.</t>
  </si>
  <si>
    <r>
      <rPr>
        <b/>
        <i/>
        <sz val="10"/>
        <rFont val="Calibri"/>
        <family val="2"/>
      </rPr>
      <t xml:space="preserve">The NF website may still be a generic one but has now linked its social media presence to it. To achieve this: </t>
    </r>
    <r>
      <rPr>
        <sz val="10"/>
        <rFont val="Calibri"/>
        <family val="2"/>
      </rPr>
      <t xml:space="preserve">
Appoint a member of the Board to be responsible for maintaining and updating the web site and social media pages; 
Update material on the website so that members know what the organisations is doing.;  
Put in place the plan and raise funds to upgrade the quality and independence of our web site. </t>
    </r>
  </si>
  <si>
    <t>The NF website provides regularly updated information on its full range of activities and services.</t>
  </si>
  <si>
    <r>
      <rPr>
        <b/>
        <i/>
        <sz val="10"/>
        <rFont val="Calibri"/>
        <family val="2"/>
      </rPr>
      <t xml:space="preserve">The website has a unique URL that has more than likely been purchased and it is updated frequently from a variety of sources. To achieve this: </t>
    </r>
    <r>
      <rPr>
        <sz val="10"/>
        <rFont val="Calibri"/>
        <family val="2"/>
      </rPr>
      <t xml:space="preserve">
 Appoint a member of staff or specialist volunteer to be responsible for monitoring the web site and have them report to the Board; 
 Delegate editing rights to different people working in different areas of the organisation and allow them to edit their area of operation, e.g. coaching, athletes news, events; Sport news; 
 Coordinate social media inputs to signpost features and calendars on the web site; 
 Coordinate with the GS to ensure that information is up to date; 
 Source companies that host domains and allow you to purchase a domain name or URL; 
 Be sure that you are not paying too much and keep it simple. </t>
    </r>
  </si>
  <si>
    <t>The NF has an interactive web platform that allows two way communication with membership and incorporates other features such as a membership database.</t>
  </si>
  <si>
    <r>
      <rPr>
        <b/>
        <i/>
        <sz val="10"/>
        <rFont val="Calibri"/>
        <family val="2"/>
      </rPr>
      <t xml:space="preserve">Our Web Site leads to a comprehensive range of services and information, including competition fixtures and results, ticketing, live streaming of matches and event based social media platforms. To achieve this: </t>
    </r>
    <r>
      <rPr>
        <sz val="10"/>
        <rFont val="Calibri"/>
        <family val="2"/>
      </rPr>
      <t xml:space="preserve">
 Establish a web portal that provides a window to your sport 
 Consider a system that supports websites for member associations, clubs and teams; 
 Incorporate an online database and event management process into the website; 
 Ensure that data protection issues have been accounted for and that the NF is fully compliant with laws that govern the use of data and its availability to third parties.</t>
    </r>
    <phoneticPr fontId="12" type="noConversion"/>
  </si>
  <si>
    <t>Media Strategy</t>
    <phoneticPr fontId="12" type="noConversion"/>
  </si>
  <si>
    <t>None.</t>
    <phoneticPr fontId="12" type="noConversion"/>
  </si>
  <si>
    <t>We don’t deal very often with the media.</t>
  </si>
  <si>
    <r>
      <rPr>
        <b/>
        <i/>
        <sz val="10"/>
        <rFont val="Calibri"/>
        <family val="2"/>
      </rPr>
      <t xml:space="preserve">The NF has ad hoc contact with the media with no official links but recognises the need to establish more regular contact. To achieve this: </t>
    </r>
    <r>
      <rPr>
        <sz val="10"/>
        <rFont val="Calibri"/>
        <family val="2"/>
      </rPr>
      <t xml:space="preserve">
 Identify media outlets that might be useful for you; 
 Find out how you might use these to enhance the communication needs of the NF; 
 Use public radio or TV for free community announcements; 
 Establish a contact with appropriate media outlets and discuss how you might work together with them. </t>
    </r>
  </si>
  <si>
    <t>We react to specific circumstances and opportunities.</t>
  </si>
  <si>
    <r>
      <rPr>
        <b/>
        <i/>
        <sz val="10"/>
        <rFont val="Calibri"/>
        <family val="2"/>
      </rPr>
      <t xml:space="preserve">Through personal relationships with media we have sources established that offer opportunities for the NF to spread its messages and promote its activities and events. to achieve this: </t>
    </r>
    <r>
      <rPr>
        <sz val="10"/>
        <rFont val="Calibri"/>
        <family val="2"/>
      </rPr>
      <t xml:space="preserve">
 Establish personal relationships with selected media outlets and journalists; 
Encourage them to attend your functions and events;
 Send press releases covering information that might be of interest to the media such as upcoming events or results.</t>
    </r>
  </si>
  <si>
    <t>We target communications about key activities at some forms of media.</t>
  </si>
  <si>
    <r>
      <rPr>
        <b/>
        <i/>
        <sz val="10"/>
        <rFont val="Calibri"/>
        <family val="2"/>
      </rPr>
      <t xml:space="preserve">We have a media strategy that is either driven by the board or delegated to management and we dedicate time and resources to cultivating our media relations. To achieve this: </t>
    </r>
    <r>
      <rPr>
        <sz val="10"/>
        <rFont val="Calibri"/>
        <family val="2"/>
      </rPr>
      <t xml:space="preserve">
 Establish a media relations section within our secretariat; 
 Appoint a staff member or specialist volunteer to be responsible for looking after media contacts and to be a spokesperson for the NF. 
 Establish a media strategy as an integral part of the NF strategic plan; 
 Assign specific staff/volunteers to ensure that the media are targeted and properly catered for at specific events and activities; 
 Provide sufficient documented information that can easily be used by the media as and when required; 
 Appoint a Press Attaché to assist coordinating with the media on important announcement and to accompany teams to important events. </t>
    </r>
  </si>
  <si>
    <t>The NF has a media strategy and dedicated staff that provide information about services and activities to all key media outlets.</t>
  </si>
  <si>
    <r>
      <rPr>
        <b/>
        <i/>
        <sz val="10"/>
        <rFont val="Calibri"/>
        <family val="2"/>
      </rPr>
      <t xml:space="preserve">The NF has a Media Relations Manager in place, either voluntary or paid, whose specific role is to coordinate and manage all of the NF's media relations. To achieve this: </t>
    </r>
    <r>
      <rPr>
        <sz val="10"/>
        <rFont val="Calibri"/>
        <family val="2"/>
      </rPr>
      <t xml:space="preserve">
 Appoint a Media Relations Manager;  
 Appoint appropriate people to work in the media relations team or department; 
 Implement a media strategy as an integral part of the NF strategic plan; 
 Assign specific staff/volunteers to ensure that the media are targeted and properly catered for at specific events and activities; 
 Evaluate the work of the media relations team or department team or media department, against specific and challenging agreed outcomes. </t>
    </r>
  </si>
  <si>
    <t>Major Written Reports</t>
    <phoneticPr fontId="12" type="noConversion"/>
  </si>
  <si>
    <t>What form do your major written reports take?</t>
    <phoneticPr fontId="12" type="noConversion"/>
  </si>
  <si>
    <t>Written and informal.</t>
  </si>
  <si>
    <r>
      <rPr>
        <b/>
        <i/>
        <sz val="10"/>
        <rFont val="Calibri"/>
        <family val="2"/>
      </rPr>
      <t xml:space="preserve">Our reports are quite informal, but we are aware of the need to develop a consistent approach to writing reports. To achieve this: 
</t>
    </r>
    <r>
      <rPr>
        <sz val="10"/>
        <rFont val="Calibri"/>
        <family val="2"/>
      </rPr>
      <t xml:space="preserve"> 
 As a Board discuss and agree on what form the NF official reports should take;                                                                    Be aware of the requirements imposed by external organisations with respect to the format of their reports;   
 Continue to report verbally on activities;                                            
Produce written reports about key activities using the agreed format.                                                                                                  </t>
    </r>
  </si>
  <si>
    <t>Our reports have a simple organisational report format and are printed as word documents.</t>
  </si>
  <si>
    <r>
      <rPr>
        <b/>
        <i/>
        <sz val="10"/>
        <rFont val="Calibri"/>
        <family val="2"/>
      </rPr>
      <t xml:space="preserve">We attempt to keep the format of reports simple and easy to read. To achieve this: </t>
    </r>
    <r>
      <rPr>
        <sz val="10"/>
        <rFont val="Calibri"/>
        <family val="2"/>
      </rPr>
      <t xml:space="preserve">
 Set out guidelines for a 'house-style' of written reports; 
 Write standardised activity reports addressing specific requirements from funding organisations; 
 Continue to report verbally on general activities to meetings. </t>
    </r>
  </si>
  <si>
    <t>The NF has a ‘house style’ and uses appropriate software to prepare publications.</t>
  </si>
  <si>
    <t>The NF has its key reports, such as annual reports, professionally produced.</t>
    <phoneticPr fontId="12" type="noConversion"/>
  </si>
  <si>
    <r>
      <rPr>
        <b/>
        <i/>
        <sz val="10"/>
        <rFont val="Calibri"/>
        <family val="2"/>
      </rPr>
      <t xml:space="preserve">In order to project an image of professionalism and quality, the NF may outsource the printing and production of its key reports, like the annual report to a professional printing company or publisher. To achieve this: </t>
    </r>
    <r>
      <rPr>
        <sz val="10"/>
        <rFont val="Calibri"/>
        <family val="2"/>
      </rPr>
      <t xml:space="preserve">
 Establish a team or department to work on the production of quality reports;  
 Appoint appropriate and skilled people to work in the team or department; 
 Where necessary, outsource the printing and publishing of our quality reports to an appropriate company; 
 Use these to communicate with stakeholders; 
 Evaluate the work of the team or department against agreed outputs. </t>
    </r>
  </si>
  <si>
    <t>T.V. presence</t>
    <phoneticPr fontId="12" type="noConversion"/>
  </si>
  <si>
    <t>What presence does your organisation have on television?</t>
    <phoneticPr fontId="12" type="noConversion"/>
  </si>
  <si>
    <t>Occasional TV news items.</t>
  </si>
  <si>
    <t>Occasional TV News Reports.</t>
  </si>
  <si>
    <r>
      <rPr>
        <b/>
        <i/>
        <sz val="10"/>
        <rFont val="Calibri"/>
        <family val="2"/>
      </rPr>
      <t xml:space="preserve">Some of our events, activities or achievements of our athletes and leagues occasionally come to the attention of TV outlets who take the initiative to run stories on those activities or outcomes. To achieve this : </t>
    </r>
    <r>
      <rPr>
        <sz val="10"/>
        <rFont val="Calibri"/>
        <family val="2"/>
      </rPr>
      <t xml:space="preserve">
 Appoint a sub-committee to take responsibility for sending interesting stories to T.V. outlets; 
 Consider producing short media pieces to send to TV to use; 
 Develop strategies that leverage the benefits of attending the international sport events; 
 Monitor how often our sport makes the TV news. </t>
    </r>
  </si>
  <si>
    <t>Occasional feature TV stories.</t>
  </si>
  <si>
    <t>Regular TV stories and features.</t>
  </si>
  <si>
    <r>
      <rPr>
        <b/>
        <i/>
        <sz val="10"/>
        <rFont val="Calibri"/>
        <family val="2"/>
      </rPr>
      <t xml:space="preserve">As a major sport and contributor to the culture and lifestyle of people in our country, TV regularly and routinely covers activities, events and interest stories around our sport. To achieve this: </t>
    </r>
    <r>
      <rPr>
        <sz val="10"/>
        <rFont val="Calibri"/>
        <family val="2"/>
      </rPr>
      <t xml:space="preserve">
 Establish our sport as a major sport in the country; 
 Make it easy for the TV companies to access our sport and cover events; 
 Evaluate and monitor the frequency of stories covered by the TV on our sport. </t>
    </r>
  </si>
  <si>
    <r>
      <rPr>
        <b/>
        <i/>
        <sz val="10"/>
        <rFont val="Calibri"/>
        <family val="2"/>
      </rPr>
      <t xml:space="preserve">The organisation makes use of appropriate software to make written reports look professional and well presented. To achieve this: </t>
    </r>
    <r>
      <rPr>
        <sz val="10"/>
        <rFont val="Calibri"/>
        <family val="2"/>
      </rPr>
      <t xml:space="preserve">
 Establish a 'house-style' for written reporting and distribute the template to all relevant people within the NF; 
 Ensure training is provided to staff and volunteers on how to write reports; 
 Professionally produced written reports on all activities must be tabled at the Annual General Meeting and at committee meetings where appropriate. </t>
    </r>
    <phoneticPr fontId="12" type="noConversion"/>
  </si>
  <si>
    <r>
      <rPr>
        <b/>
        <i/>
        <sz val="10"/>
        <rFont val="Calibri"/>
        <family val="2"/>
      </rPr>
      <t xml:space="preserve">The organisation occasionally makes it onto regular news coverage or onto a feature story. To achieve this: </t>
    </r>
    <r>
      <rPr>
        <sz val="10"/>
        <rFont val="Calibri"/>
        <family val="2"/>
      </rPr>
      <t xml:space="preserve">
 As a Board, determine what information should be directed at TV stations; 
 Establish a contact person as each TV outlet being targeted; 
 Invite these contacts to attend events and activities and ensure that they receive all press releases; 
 Monitor TV stories and keep a record of how often news about the sport appears.</t>
    </r>
    <phoneticPr fontId="12" type="noConversion"/>
  </si>
  <si>
    <r>
      <rPr>
        <b/>
        <i/>
        <sz val="10"/>
        <rFont val="Calibri"/>
        <family val="2"/>
      </rPr>
      <t xml:space="preserve">The organisation has an occasional feature story on something outstanding that has occurred. To achieve this: </t>
    </r>
    <r>
      <rPr>
        <sz val="10"/>
        <rFont val="Calibri"/>
        <family val="2"/>
      </rPr>
      <t xml:space="preserve">
 Gather information on activities, events or results that are of real interest to the community at large 
 Develop a TV strategy for raising interest in ALL NF activities; 
 Seek out potential sponsors who might cover the cost of producing a TV feature; 
 Evaluate the success of getting feature stories of our sport on TV over a calendar year. </t>
    </r>
    <phoneticPr fontId="12" type="noConversion"/>
  </si>
  <si>
    <t>Member contact</t>
    <phoneticPr fontId="12" type="noConversion"/>
  </si>
  <si>
    <t>How does the orgaisation communicate with its membership base?</t>
    <phoneticPr fontId="12" type="noConversion"/>
  </si>
  <si>
    <t>We don't</t>
    <phoneticPr fontId="12" type="noConversion"/>
  </si>
  <si>
    <t>We communicate informally, verbally and/or by the occasional notice.</t>
  </si>
  <si>
    <t>We communicate primarily by phone and an NF notice board.</t>
  </si>
  <si>
    <r>
      <rPr>
        <b/>
        <i/>
        <sz val="10"/>
        <rFont val="Calibri"/>
        <family val="2"/>
      </rPr>
      <t xml:space="preserve">To pass on information to members: </t>
    </r>
    <r>
      <rPr>
        <sz val="10"/>
        <rFont val="Calibri"/>
        <family val="2"/>
      </rPr>
      <t xml:space="preserve">
 Ensure that you have appropriate contact numbers; 
 Ensure that all members know where the NOC notice board is and have access to it; 
 Ensure that you communicate regularly using these methods. </t>
    </r>
  </si>
  <si>
    <t>We primarily use email and web-based methods of communication.</t>
  </si>
  <si>
    <r>
      <rPr>
        <b/>
        <i/>
        <sz val="10"/>
        <rFont val="Calibri"/>
        <family val="2"/>
      </rPr>
      <t xml:space="preserve">To make communication more interactive: </t>
    </r>
    <r>
      <rPr>
        <sz val="10"/>
        <rFont val="Calibri"/>
        <family val="2"/>
      </rPr>
      <t xml:space="preserve">
 Consult with members to identify the most appropriate way of communicating electronically; 
 Establish or commission an interactive web-based communication system that is secure, e.g. an Extranet; 
 Evaluate the success of this and amend when necessary. </t>
    </r>
  </si>
  <si>
    <t>We use a range of methods, but rely on interactive web-based communication reinforced by personal contact.</t>
    <phoneticPr fontId="12" type="noConversion"/>
  </si>
  <si>
    <t>Public Relations</t>
    <phoneticPr fontId="12" type="noConversion"/>
  </si>
  <si>
    <t>What is the organisation's approach to public relations (P.R)?</t>
    <phoneticPr fontId="12" type="noConversion"/>
  </si>
  <si>
    <t>No approach taken.</t>
    <phoneticPr fontId="12" type="noConversion"/>
  </si>
  <si>
    <t>We don't.</t>
    <phoneticPr fontId="12" type="noConversion"/>
  </si>
  <si>
    <t>We respond to requests for information on an ad-hoc basis and react to critical circumstances and opportunities.</t>
  </si>
  <si>
    <r>
      <rPr>
        <b/>
        <i/>
        <sz val="10"/>
        <rFont val="Calibri"/>
        <family val="2"/>
      </rPr>
      <t xml:space="preserve">The organisation has identified simple and personal ways to pass on information to members. To achieve this: </t>
    </r>
    <r>
      <rPr>
        <sz val="10"/>
        <rFont val="Calibri"/>
        <family val="2"/>
      </rPr>
      <t xml:space="preserve">
 Identify what information members need to know and how you will tell them about it;  
 As a Board, discuss a possible ways of communicating with members formally. </t>
    </r>
    <phoneticPr fontId="12" type="noConversion"/>
  </si>
  <si>
    <r>
      <rPr>
        <b/>
        <i/>
        <sz val="10"/>
        <rFont val="Calibri"/>
        <family val="2"/>
      </rPr>
      <t xml:space="preserve">The organisation primarily relies on electronic methods and the world wide web to communicate effectively with members. To move toward electronic communication: </t>
    </r>
    <r>
      <rPr>
        <sz val="10"/>
        <rFont val="Calibri"/>
        <family val="2"/>
      </rPr>
      <t xml:space="preserve">
 Ensure that your members have access to email and web based communications; 
 Collect the relevant emails to be able to communicate; 
 Establish a Members area on the NF Website and assign a person to moderate and populate this area regularly; 
 Consider a secure social media page and assign a moderator to respond to questions and keep the area up to date with information; 
 Communicate regularly with members using these methods. </t>
    </r>
    <phoneticPr fontId="12" type="noConversion"/>
  </si>
  <si>
    <r>
      <rPr>
        <b/>
        <i/>
        <sz val="10"/>
        <rFont val="Calibri"/>
        <family val="2"/>
      </rPr>
      <t xml:space="preserve">The organisation has not yet recognised the need for public relations, and it is left to the Chair or a designated spokesperson to respond to issues as they arise. To understand opportunities for PR: </t>
    </r>
    <r>
      <rPr>
        <sz val="10"/>
        <rFont val="Calibri"/>
        <family val="2"/>
      </rPr>
      <t xml:space="preserve">
 As a Board, discuss opportunities for PR and how you will respond to requests for information; 
 Take advantage of all appropriate PR opportunities when they arise.</t>
    </r>
    <phoneticPr fontId="12" type="noConversion"/>
  </si>
  <si>
    <t>We occasionally communicate about key activities to some forms of media.</t>
  </si>
  <si>
    <r>
      <rPr>
        <b/>
        <i/>
        <sz val="10"/>
        <rFont val="Calibri"/>
        <family val="2"/>
      </rPr>
      <t xml:space="preserve">The organisation is aware of the need to be more interactive with the public as its profile in the community is raised by its association with the Olympic Games and other major international multi-sport events. To better develop our P.R: </t>
    </r>
    <r>
      <rPr>
        <sz val="10"/>
        <rFont val="Calibri"/>
        <family val="2"/>
      </rPr>
      <t xml:space="preserve">
 Be aware of personal relationships amongst the Board and members that offer potential for PR work; 
 Appoint a specific person to be the 'face' of the NNF; 
 Address issues as they arise 
 Take advantage of opportunities to improve the P.R. of the NF whenever appropriate. </t>
    </r>
    <phoneticPr fontId="12" type="noConversion"/>
  </si>
  <si>
    <t>We proactively manage our communication with the public.</t>
  </si>
  <si>
    <r>
      <rPr>
        <b/>
        <i/>
        <sz val="10"/>
        <rFont val="Calibri"/>
        <family val="2"/>
      </rPr>
      <t xml:space="preserve">The NF recognises the need to be proactive with our public relations and strives to put our sport to the forefront of the minds of the general population. To achieve this: </t>
    </r>
    <r>
      <rPr>
        <sz val="10"/>
        <rFont val="Calibri"/>
        <family val="2"/>
      </rPr>
      <t xml:space="preserve">
 Appoint a member of staff or specialist volunteer to oversee PR activities and report to the Board; 
 Have this sub-committee develop a plan of action to develop PR activities and/or to take advantage of opportunities when they arise;  
 Evaluate the success of the plan and amend as appropriate. </t>
    </r>
  </si>
  <si>
    <t>The NF has a public relations strategy and dedicated staff that targets a range of groups using diversified methods complemented by a well-developed media strategy.</t>
  </si>
  <si>
    <r>
      <rPr>
        <b/>
        <i/>
        <sz val="10"/>
        <rFont val="Calibri"/>
        <family val="2"/>
      </rPr>
      <t xml:space="preserve">The NF's media strategy is documented and approved at all levels of the NF and drives the way that the NF interacts with the public. To achieve this: </t>
    </r>
    <r>
      <rPr>
        <sz val="10"/>
        <rFont val="Calibri"/>
        <family val="2"/>
      </rPr>
      <t xml:space="preserve">
 Establish a Public Relations Department; 
 Conduct a complete task and skills audit for this Department; 
 Develop job descriptions for each position; 
 Recruit, select, appoint the required staff and/or volunteers to carry out the work required. 
 Monitor and evaluate. </t>
    </r>
  </si>
  <si>
    <t>Sport Activity</t>
    <phoneticPr fontId="12" type="noConversion"/>
  </si>
  <si>
    <t>Athlete preparation</t>
    <phoneticPr fontId="12" type="noConversion"/>
  </si>
  <si>
    <t>How do you prepare your athletes?</t>
    <phoneticPr fontId="12" type="noConversion"/>
  </si>
  <si>
    <t>We have unsupervised activities.</t>
  </si>
  <si>
    <r>
      <rPr>
        <b/>
        <i/>
        <sz val="10"/>
        <rFont val="Calibri"/>
        <family val="2"/>
      </rPr>
      <t xml:space="preserve">Athletes in our association largely look after themselves as we have yet to establish regular and formal competition and are not preparing themselves in a formal way. To achieve this: </t>
    </r>
    <r>
      <rPr>
        <sz val="10"/>
        <rFont val="Calibri"/>
        <family val="2"/>
      </rPr>
      <t xml:space="preserve">
 Encourage regular and frequent non-coached activities; LI&gt;
 Establish a competitive environment that will encourage athletes to train even if it is without formal coaching; 
 Commence planning for the establishment of a more formal and regular competition environment that will lead to athletes taking up our sport more seriously. 
 </t>
    </r>
  </si>
  <si>
    <t>Our members provide occasional coaching.</t>
  </si>
  <si>
    <r>
      <rPr>
        <b/>
        <i/>
        <sz val="10"/>
        <rFont val="Calibri"/>
        <family val="2"/>
      </rPr>
      <t xml:space="preserve">Coaching usually occurs when interested volunteers, usually parents of young athletes agree to assist to prepare teams in schools and in their clubs. The NF supports these endeavours albeit with limited resources. To achieve this: 
</t>
    </r>
    <r>
      <rPr>
        <sz val="10"/>
        <rFont val="Calibri"/>
        <family val="2"/>
      </rPr>
      <t xml:space="preserve"> 
 Establish a competitive environment that encourages athletes to seek supervision from coaches; 
 Prove opportunities for untrained coaches who are knowledgeable and enthusiastic to engage with interested athletes; 
 Provide opportunities for coach education; 
 Include a member of the mission who is specifically responsible for small administrative tasks. Establish training squads for junior and senior athletes under the supervision of a coach/coaches that training when they can. 
 </t>
    </r>
  </si>
  <si>
    <t>Our athletes get regular and frequent coaching from knowledgeable coaches.</t>
  </si>
  <si>
    <r>
      <rPr>
        <b/>
        <i/>
        <sz val="10"/>
        <rFont val="Calibri"/>
        <family val="2"/>
      </rPr>
      <t xml:space="preserve">Athletes who are playing in formal competitions belong to teams in clubs who are mostly coached by qualified and willing learning coaches. The NF now has national training squads that are also coached by qualified and experienced coaches. To achieve this: 
</t>
    </r>
    <r>
      <rPr>
        <sz val="10"/>
        <rFont val="Calibri"/>
        <family val="2"/>
      </rPr>
      <t xml:space="preserve"> 
 Establish a cadre of qualified coaches; 
 Encourage member clubs and teams to provide regular and frequent training for athletes; 
 Establish national training squads for junior and senior athletes under the supervision of a qualified coach/coaches who may or may not be paid; 
 Consider establishing a coaching association that is responsible for the identification, training and development of coaches. 
 </t>
    </r>
  </si>
  <si>
    <t>Our athletes get specialised professional coaching by paid and trained professionals.</t>
  </si>
  <si>
    <r>
      <rPr>
        <b/>
        <i/>
        <sz val="10"/>
        <rFont val="Calibri"/>
        <family val="2"/>
      </rPr>
      <t xml:space="preserve">The majority of teams that compete in our NF established competitions are coached by dedicated specialists, some of whom may be paid. The NF may or may not support professional leagues and tournaments and in this case the coaches of teams are usually professional. The NF representative team coaches are paid and deliver and manage a well-developed athlete support service. To achieve this: </t>
    </r>
    <r>
      <rPr>
        <sz val="10"/>
        <rFont val="Calibri"/>
        <family val="2"/>
      </rPr>
      <t xml:space="preserve">
 Encourage member clubs and associations to provide training for athletes that is provided by qualified specialised coaches throughout the year;  
 Identify and put in place support staff to help with athlete development; 
 Establish a 'team approach' to the set-up of national teams and squads and integrate their activities with the overall coaching development that should now be available across the NF; 
 Have representative teams and training squads coached all year around by paid professionals. 
 </t>
    </r>
  </si>
  <si>
    <t>Junior competition</t>
    <phoneticPr fontId="12" type="noConversion"/>
  </si>
  <si>
    <t>What Junior competitions do you hold?</t>
    <phoneticPr fontId="12" type="noConversion"/>
  </si>
  <si>
    <t>We organise ad-hoc events.</t>
  </si>
  <si>
    <t xml:space="preserve">The organisation has few formal competitions and activities in place but recognises the need to promote the playing of the sport as widely as possible. The sport is promoted both directly and indirectly to schools through our clubs and affiliates and we support this as much as possible. To achieve this:  
                                                                                                                                                             Conduct regular 'learn-to-play' sessions in communities and schools throughout the country; 
 Consider ways to make competitions and facilities to play the sport, even in modified forms as widely and iorganisationormally as possible; 
 Consider introducing your sport to schools as a playground activity or part of P.E. lessons; 
 Encourage children to play the sport and in an unsupervised general play format. 
 </t>
  </si>
  <si>
    <t>We organise age appropriate activities.</t>
  </si>
  <si>
    <t xml:space="preserve">The organisation both organises age grouped competitions and encourages its affiliates to do likewise. Where possible, efforts are made to modify the sport to take into account, the size of playing fields, and/or equipment and the playing rules and game duration to make the sport more manageable for junior athletes. To achieve this: 
 Identify criteria for modifying the sport that helps to meet the needs of young athletes; 
 Use these criteria to develop modified versions of the sport; 
 Implement some structured modified sport programs for beginners 
 Attempt to implement modified sport programs into schools or community groups; 
 Establish age group leagues or tournaments that even out any physical or developmental advantages. 
 </t>
  </si>
  <si>
    <t>We stage age appropriate competitions that are graded by ability or significant physical criteria.</t>
  </si>
  <si>
    <t xml:space="preserve">We have a well-structured national junior age group league and or tournaments that are graded taking into account both age and developmental age as well as physical characteristics where relevant. The organisation may also have included criteria for young athletes with physical or intellectual handicaps to be able to take part either in special competitions or as part of regular competitions. To achieve this: 
 Develop a set of guidelines for structuring age appropriate competitions; 
 Encourage affiliates to set up competitions according to these guidelines; 
 Establish national competitions that have been modified for junior and handicapped participants in an integrated way; 
 Support school-based competitions in your sport; 
 Establish a link from school competitions into community or club competitions; 
 Modify the grouping young athletes by size as well as age when organizing activities. 
 </t>
  </si>
  <si>
    <t>Our competitions are graded by standard and age group that presents a clear pathway from junior to senior elite competition.</t>
  </si>
  <si>
    <r>
      <rPr>
        <b/>
        <i/>
        <sz val="10"/>
        <rFont val="Calibri"/>
        <family val="2"/>
      </rPr>
      <t xml:space="preserve">Junior competitions are well established and graded according to ability while being age and size appropriate. Where possible our junior competitions complement senior competitions and affiliates are encouraged to take part and enter teams at all levels of national competition. To achieve this: 
</t>
    </r>
    <r>
      <rPr>
        <sz val="10"/>
        <rFont val="Calibri"/>
        <family val="2"/>
      </rPr>
      <t xml:space="preserve"> 
 Establish guidelines for a junior competition framework that takes into account ability, physical maturity and physical and intellectual handicaps;  
 Establish junior competition groupings which are graded by standard and ability as well as age and size.  
 Hold junior competitions that lead to representative honours at district, state or even national level. 
 </t>
    </r>
  </si>
  <si>
    <t>What national competitions do you hold?</t>
    <phoneticPr fontId="12" type="noConversion"/>
  </si>
  <si>
    <t>No competitions held at all.</t>
    <phoneticPr fontId="12" type="noConversion"/>
  </si>
  <si>
    <t>We hold district or urban area competition.</t>
  </si>
  <si>
    <t xml:space="preserve">Our competitions are yet to be nationalised although the organisation may hold an occasional national tournament or event. The organisation encourages affiliates that are close to each other to compete on a regular basis with each other. To achieve this: 
 Consider areas such as small towns or districts within large urban areas that are proximal to a viable sport facility. 
 Provide assistance to affiliates to hold regular competitions with each other; 
 Establish a means of assisting and facilitating these competitions by providing material and guidelines for running competitions in your sport. 
 </t>
  </si>
  <si>
    <t>We have some competition between districts.</t>
  </si>
  <si>
    <r>
      <rPr>
        <b/>
        <i/>
        <sz val="10"/>
        <rFont val="Calibri"/>
        <family val="2"/>
      </rPr>
      <t xml:space="preserve">Several interdistrict competitions are in place either in the form of leagues or tournaments between representative club teams. An occasional attempt to conduct a national championship occurs but this attracts less than half of the Districts or provinces within the country. To achieve this: </t>
    </r>
    <r>
      <rPr>
        <sz val="10"/>
        <rFont val="Calibri"/>
        <family val="2"/>
      </rPr>
      <t xml:space="preserve">
 Establish some inter-district competition either tournaments or leagues or some form of representative competition between associations or districts;  
 Establish regular competition programs outside of the main urban centre and support these with resources, and expertise; 
 Establish a national championship that attracts less than 50% of the districts/provinces in the country. 
 </t>
    </r>
  </si>
  <si>
    <t>We hold an annual national championship.</t>
  </si>
  <si>
    <t xml:space="preserve">The organisation national championships are now established and is a centrepiece of our competition iorganisationrastructure, attracting teams from more than half of the districts and provinces around the country. It is an annual event and is fixed in the annual calendar of events. To achieve this: 
 Conduct a national championship that involves at least half of the districts/provinces in the country; 
 Establish qualifying events in those areas of the country where the sport is particularly popular; 
 Ensure that these championships are held around the same time every year to assist people to plan for their participation; 
 Make every effort to conduct this championship as well as possible so that it can be promoted broadly as a centrepiece to the organisation's activity programme. 
 </t>
  </si>
  <si>
    <t>We have a national competition framework including tournaments and qualifying events.</t>
  </si>
  <si>
    <t xml:space="preserve">The organisation has a very well established and well attended national events structure made up of leagues, tournaments and special events that cover a broad spectrum of the community. Prizes are valued and attendance at these events is in high demand: 
 Hold graded elite national competitions throughout the country on a regular and frequent basis; 
 Hold national competitions that are a commercially viable activity and can at least break even financially;
 Establish an events committee to oversee these events and ensure that they are both presented and conducted professionally and to international standards; 
 Promote and market the events and in particular highlight the progress of teams through the event process to engage interest from the community and incentives for teams to achieve higher levels of excellence. 
 </t>
  </si>
  <si>
    <t>National competitions</t>
    <phoneticPr fontId="12" type="noConversion"/>
  </si>
  <si>
    <t>International competitions</t>
    <phoneticPr fontId="12" type="noConversion"/>
  </si>
  <si>
    <t>What is your involvement in international competition?</t>
    <phoneticPr fontId="12" type="noConversion"/>
  </si>
  <si>
    <t>Never taken part.</t>
    <phoneticPr fontId="12" type="noConversion"/>
  </si>
  <si>
    <t>We aspire to compete internationally.</t>
  </si>
  <si>
    <t xml:space="preserve">The organisation has yet to attend international events, but we recognise the need to do so as members of our international sport community. Our standards are still quite low but there is sufficient will within the organisation and its affiliates to take part in international competition. It is common to see our young people 'mimic' the performance of international stars in our sport when they play. To achieve this:
 Promote international competitions in your sport throughout the country; 
 Encourage people to watch the sport when it is played at the international level; 
 Provide iorganisationormation to coaches and athletes of the standards needed to be reached in order to qualify for attendance in official international competitions; 
 Seek out contacts with neighbouring countries to establish regular 'friendly' internationals that will provide incentives for people to aspire to take part at this level more regularly,
 Ensure that all Board members are aware of these needs. 
 </t>
  </si>
  <si>
    <t>We attend regional games or events and are offered wild card entry to international events.</t>
  </si>
  <si>
    <t xml:space="preserve">The organisation focusses on attending organised regional events as part of a multi-sport competition or as a representative team to a regional championship in our sport. To achieve this: 
 Attend regional competitions on an irregular basis when invited; 
 Attend international competitions on an invitational or ad-hoc basis either as full participants or as observers; 
 Take advantage of opportunities that arise through the NOC to be included in delegations to regional or international multi-sport games; 
 Seek out opportunities to attend competitions either as a 'wild card' entry or via a qualifying pathway as directed by the IF for your sport. </t>
  </si>
  <si>
    <t>We compete regionally with some success and qualify for international championships.</t>
  </si>
  <si>
    <r>
      <rPr>
        <b/>
        <i/>
        <sz val="10"/>
        <rFont val="Calibri"/>
        <family val="2"/>
      </rPr>
      <t xml:space="preserve">Our national teams compete regularly at the regional level with some success and as a result qualify occasionally to attend World championships and/or Olympic Games. To achieve this </t>
    </r>
    <r>
      <rPr>
        <sz val="10"/>
        <rFont val="Calibri"/>
        <family val="2"/>
      </rPr>
      <t xml:space="preserve">
 Establish a national team programme that is populated by dedicated athletes, coaches and officials who are willing to train frequently and regularly to achieve excellence; 
 Attend regional events that lead to qualification for international events or result in the gaining of world ranking points; 
 Attend continental championships and/or continental multi-sport events regularly; 
 Strive to qualify on merit for international competition by making athletes and coaches fully aware of the standards they need to reach; 
 Report on the progress of national teams routinely at board meetings and at the AGM. 
 </t>
    </r>
  </si>
  <si>
    <t>We have success at major international events.</t>
  </si>
  <si>
    <t xml:space="preserve">The organisation has a well-established elite sport programme which enables it to attend world championships and/or the Olympic Games, on merit and with some success. To achieve this: 
 Become familiar with the international competition calendar and the requirements to take part in it; 
 Be very clear in your understanding of what resources and capabilities are needed to sustain support for teams that compete at the international level 
 Strategically implement a programme of preparation for international competition that takes into account the resources and capabilities that the organisation has available to it; 
 Attend World Championships or Olympic Games on merit through the standard qualifying system:  
 Compete with some success at world class international events; 
 Evaluate the performance or the organisation representative teams and report on these at all board meetings and at the AGM. </t>
  </si>
  <si>
    <t>Coach/Official Education</t>
    <phoneticPr fontId="12" type="noConversion"/>
  </si>
  <si>
    <t>Never been considered.</t>
    <phoneticPr fontId="12" type="noConversion"/>
  </si>
  <si>
    <t>What education programs does your organisation provide for its coaches and officilas?</t>
    <phoneticPr fontId="12" type="noConversion"/>
  </si>
  <si>
    <t>The organisation doesn’t provide any formal coach and official education</t>
  </si>
  <si>
    <t xml:space="preserve">The organisation has an understanding of what education for coaches and officials might be required and is aware of NOC and IF supported programmes and government generated education that it can take part in. To achieve this: 
 Consult with coaches and officials to identify what education they might need; 
 Review OS programmes to see what might be appropriate; 
 Review what government programmes for education coaches and officials might be available in the country; 
 Discuss and agree on the systematic delivery of coach education courses available through O.S. and the International Federations(I.Fs). 
 </t>
  </si>
  <si>
    <t xml:space="preserve">The organisation provides education activities on an ad-hoc basis by utilising OS programmes. </t>
  </si>
  <si>
    <t xml:space="preserve">The organisation supports a basic level of education by coordinating programmes offered by the NOC and International Governing Bodies for sport to deliver education programmes in-country. To achieve this: 
 Obtain OS funding for appropriate education, through the NOC and with the support of the IF; 
 Offer programmes of education in partnership with a recognised provider; 
 Evaluate the success of these. 
 </t>
  </si>
  <si>
    <t>The organisation works with and encourages Clubs and affiliates to provide sport specific coach and official education in line with its strategic plan.</t>
  </si>
  <si>
    <t xml:space="preserve">The organisation has established an educational framework in cooperation with member clubs and partner organisations to support the development of coaches and officials within the country. To achieve this: 
 Consult with clubs and affiliates on their education requirements; 
 Assist clubs and affiliates to provide appropriate education and training programmes using both organisation resources and partner education provider resources; 
 Support their delivery and evaluate the effectiveness of education programmes with the stakeholders. 
 </t>
  </si>
  <si>
    <t>The activities that are provided by the organisation are part of an integrated national education framework for coaches and officials.</t>
  </si>
  <si>
    <t xml:space="preserve">The organisation endeavours to complement the existing coach and officials education framework that has been established, by offering to include its courses and those offered by the I.F.s into the certification that has been provided. To achieve this: 
 Work to develop a national framework for education; 
 Encourage and support the delivery of the education programme; 
 Send in the details of all courses offered through the organisation to the Administrative body responsible for the Sport Education framework in the country to determine its credit level and efficacy; 
 Contribute where possible and appropriate. </t>
  </si>
  <si>
    <t>Competition Framework</t>
    <phoneticPr fontId="12" type="noConversion"/>
  </si>
  <si>
    <t>What type of competition framework do you have?</t>
    <phoneticPr fontId="12" type="noConversion"/>
  </si>
  <si>
    <t>We have none.</t>
    <phoneticPr fontId="12" type="noConversion"/>
  </si>
  <si>
    <t>We hold informal organisation competitions when required.</t>
    <phoneticPr fontId="12" type="noConversion"/>
  </si>
  <si>
    <t xml:space="preserve">The organisation has no formal competition structure in place yet, but is considering the needs of its affiliates. To achieve this: 
 Organize competitions on an ad-hoc basis with no real formality that might lead to increased interest in your sport; 
 Consider establishing 'drop-in' leagues in partnership with a local sport facility operator; 
 Consider establishing come and try days to increase interest in your sport. 
 </t>
  </si>
  <si>
    <t xml:space="preserve">We organise formal competitions when required.  </t>
  </si>
  <si>
    <t xml:space="preserve">The organisation has a formal competition structure in place that caters for the needs of its affiliates, however it is not well established and only occurs for part of the year. To achieve this: 
 Organize competitions on an organised basis with some formality and adherence to the national and international standards for the sport, for at least part of the year; 
 Ensure that competitions are conducted according to an agreed and standardised set of rules and regulations; 
 Establish 'drop-in' leagues in partnership with a local sport facility operator; 
 Establish come and try days to increase interest in your sport. 
</t>
  </si>
  <si>
    <t>We hold regular seasonal and formal competitions.</t>
  </si>
  <si>
    <t xml:space="preserve">The organisation conducts a series of national seasonal competitions and encourages all its affiliates to take part in them. To achieve this: 
 Hold competitions and activities on a regular and consistent seasonal basis; 
 Conduct all formal competitions  according to international rules and procedures; 
 Establish a clear pathway of progression from one competition to the next. 
 </t>
  </si>
  <si>
    <t>We hold graded seasonal competitions supported by tournaments/events and national championships.</t>
  </si>
  <si>
    <t xml:space="preserve">The organisation oversees a comprehensive national competition framework that encompasses all levels of ability and age groups in a graded and progressive way. Our seasons consist of leagues, tournaments and regional events and is highlighted by a national championship of competition that is acknowledged as seeking out the national champions each year. To achieve this: 
 Establish or take part in selection events leading to international competitions. 
 Ensure that graded leagues lead into national competitions at appropriate levels for each sector of the community; 
  Include a national league or tournament structure that complements national championships; 
 Monitor all competitions to ensure that a competitive balance is maintained that promotes interest and incentives to compete on an on-going basis. </t>
  </si>
  <si>
    <t>Sport for Development</t>
    <phoneticPr fontId="12" type="noConversion"/>
  </si>
  <si>
    <t>What is your approach to sport for development (SFD)?</t>
    <phoneticPr fontId="12" type="noConversion"/>
  </si>
  <si>
    <t>Some activities in this organisation are SFD but are not labelled as such.</t>
  </si>
  <si>
    <t xml:space="preserve">The organisation encourages the use of its sport for activities that have a social or socio-economic agenda and recognises its importance to help develop complete human beings: 
 Arrange ad-hoc sport for development activities using your sport having been approached by an external agency to do so.; 
 Encourage the use of our sport to meet personal development and social development objectives. 
 </t>
  </si>
  <si>
    <t>We are involved in programmes initiated by external agencies.</t>
  </si>
  <si>
    <t xml:space="preserve">The organisation is quick to support the work of external agencies and offers its sport to assist them. To achieve this: 
 Take part in sport for development initiatives driven and funded by an external agency; 
 Actively seek participation in events organised by external agencies as part of a strategy to grow your sport. 
 </t>
  </si>
  <si>
    <t>The organisation initiates programmes of SFD that are based on their sport.</t>
  </si>
  <si>
    <t>In recognising the value of sport for development, the organisation has established its own programmes independent of external organisations but may still call on their involvement. To achieve this: 
 Initiate contribution to sport for development activities using organisation resources and expertise; 
 External agencies provide the majority of expertise and funding resource to support these activities. 
 Include these activities on the annual calendar of events.</t>
  </si>
  <si>
    <t>SFD is considered a part of the core business of the organisation.</t>
  </si>
  <si>
    <t xml:space="preserve">The organisation fully supports SFD initiatives both internally among its members and with external organisations. It recognises SFD as part of its 'core business' and strives to associate its mainstream activities with important social and educational messages. To achieve this: 
 Establish a SFD program as part of the core business of the organisation;  
 Train people within the organisation to conduct SFD programs; 
 Ensure that our marketing teams seek to include important social and educational messages alongside our mainstream marketing and promotions activities; 
 Attempt to enable sport for development programs initiated and run by external organisations to run seamlessly with the activities of the organisation.
 </t>
  </si>
  <si>
    <t>Bidding</t>
    <phoneticPr fontId="12" type="noConversion"/>
  </si>
  <si>
    <t>Does the organisation bid to host regionalor international sports events?</t>
    <phoneticPr fontId="12" type="noConversion"/>
  </si>
  <si>
    <t>No</t>
    <phoneticPr fontId="12" type="noConversion"/>
  </si>
  <si>
    <t>No, it doesn’t.</t>
  </si>
  <si>
    <t xml:space="preserve">The organisation has started to identify opportunities for bidding for events and supporting our member's in their bid to host regional competitions. We do recognise the benefits of hosting events but may not yet be able to do so economically. To think more about hosting events: 
 Identify potential events the organisation could bid for; 
 Discuss how the organisation might begin to bid for appropriate events; 
 Consider what partnerships are needed, e.g. the NOC, Government, in order to bid successfully to host events. </t>
  </si>
  <si>
    <t>Yes, mini regional events.</t>
  </si>
  <si>
    <r>
      <t xml:space="preserve"> 
</t>
    </r>
    <r>
      <rPr>
        <b/>
        <i/>
        <sz val="10"/>
        <rFont val="Calibri"/>
        <family val="2"/>
      </rPr>
      <t xml:space="preserve"> To bid/host small events: </t>
    </r>
    <r>
      <rPr>
        <sz val="10"/>
        <rFont val="Calibri"/>
        <family val="2"/>
      </rPr>
      <t xml:space="preserve">
 Establish a sub-committee to develop bids for mini events; 
 Carry out research to establish what is required to bid for and stage mini events; 
 Bid when the organisation is 'ready' to host the event to the required standard. </t>
    </r>
  </si>
  <si>
    <t>We bid for and/or host major regional events.</t>
  </si>
  <si>
    <t xml:space="preserve"> 
 The organisation is active in seeking opportunities to host manageable regional events and has either hosted events or has bid to host them. To achieve this 
 Successfully stage a number of mini regional events; 
 Carry out research to establish what is required to bid for and stage major regional events; 
 Evaluate the strengths and weaknesses of these events;  
 Bid for a major event when appropriate. 
 </t>
  </si>
  <si>
    <t>We bid for and host major international events.</t>
  </si>
  <si>
    <t xml:space="preserve">The organisation has either held or bid to hold major international events either in partnership with its members, the NOC, with government or in its own right to host a major international championship inour sport. To achieve this: 
 Use the lessons learned from staging regional events to successfully bid for and stage international events. </t>
  </si>
  <si>
    <t>Awards</t>
    <phoneticPr fontId="12" type="noConversion"/>
  </si>
  <si>
    <t>What recognition and incentives do you offer to members of your organisation?</t>
    <phoneticPr fontId="12" type="noConversion"/>
  </si>
  <si>
    <t>We offer ad-hoc prizes on activity days.</t>
  </si>
  <si>
    <t xml:space="preserve">Ad-hoc recognition of achievement within the organisation should be provided but is not yet formalised or regular. To achieve this: 
 Consider what incentives might help to attract or retain members to contribute their time and energy to the work of the organisation; 
 Consult with the members to determine what recognition people would like to have and for what achievements should such recognition be given; 
 Arrange for recognition and incentives to be provided around activities and events that require high levels of contribution from volunteers so that the beneficiaries of their work can see who has been supporting them. 
 </t>
  </si>
  <si>
    <t>We have incentives for keen volunteers.</t>
  </si>
  <si>
    <t xml:space="preserve">The organisation has a branded and tiered system of recognition for volunteers who consistently achieve and hit targets established for them to achieve. To achieve this: 
 Establish and advertise a simple tiered system of recognition that has criteria that everyone understands; 
 Appoint a small committee to oversee the recognition of achievement and the nomination process for rewarding keen individuals. 
 </t>
  </si>
  <si>
    <t>We have an annual sports awards.</t>
  </si>
  <si>
    <t xml:space="preserve">The organisation has an annual event at which it gives out its awards recognising outstanding achievements and contributions to the organisation. To achieve this; 
 Establish an Awards Committee that sets out the criteria for awards and develops an appropriate system for rewarding achievement; 
 Develop a plan for delivering these rewards and incentives;  
 Ensure that there are categories for awards that cover the entire spectrum of operations of the organisation; 
 Ensure that the criteria for making awards is transparent and clear. 
 </t>
  </si>
  <si>
    <t>We have a Hall of Fame.</t>
  </si>
  <si>
    <r>
      <rPr>
        <b/>
        <i/>
        <sz val="10"/>
        <rFont val="Calibri"/>
        <family val="2"/>
      </rPr>
      <t xml:space="preserve">Our Hall of Fame is an important part of our legacy programme in which the work of the many people who contribute to our success is included alongside the outstanding achievements of our athletes, coaches and officials. To achieve this : </t>
    </r>
    <r>
      <rPr>
        <sz val="10"/>
        <rFont val="Calibri"/>
        <family val="2"/>
      </rPr>
      <t xml:space="preserve">
 Establish a Hall of Fame that includes archived records of achievement in sport within the organisation. </t>
    </r>
  </si>
  <si>
    <t>National Squad.</t>
    <phoneticPr fontId="12" type="noConversion"/>
  </si>
  <si>
    <t>There is no national squad.</t>
    <phoneticPr fontId="12" type="noConversion"/>
  </si>
  <si>
    <t>What national teams and squads does the organisation support?</t>
    <phoneticPr fontId="12" type="noConversion"/>
  </si>
  <si>
    <t>Representative teams may be picked if needed.</t>
  </si>
  <si>
    <r>
      <rPr>
        <b/>
        <i/>
        <sz val="10"/>
        <rFont val="Calibri"/>
        <family val="2"/>
      </rPr>
      <t xml:space="preserve">Teams are formed on an ad hoc basis when requested. To achieve this: 
</t>
    </r>
    <r>
      <rPr>
        <sz val="10"/>
        <rFont val="Calibri"/>
        <family val="2"/>
      </rPr>
      <t xml:space="preserve"> 
 Form teams to represent the country at events on an ad-hoc basis and without planning. 
 Consider establishing a more formal means of selecting teams to represent our country. </t>
    </r>
  </si>
  <si>
    <t>We select squads no more than three months prior to an event.</t>
  </si>
  <si>
    <r>
      <rPr>
        <b/>
        <i/>
        <sz val="10"/>
        <rFont val="Calibri"/>
        <family val="2"/>
      </rPr>
      <t xml:space="preserve">There is no standing national squad in place, but when an event approaches, we establish a training squad no more than three months out from the event. To achieve this: </t>
    </r>
    <r>
      <rPr>
        <sz val="10"/>
        <rFont val="Calibri"/>
        <family val="2"/>
      </rPr>
      <t xml:space="preserve">
 Agree on the selection criteria to be used to select athletes coaches and officials to represent us when needed; 
 Delegate responsibility to the coaches and/or a selection panel; 
 Organise and support a training programme to support the efforts of this squad; 
 Evaluate the performance of the squad upon its return. 
 </t>
    </r>
  </si>
  <si>
    <t>We have a national training squad.</t>
  </si>
  <si>
    <r>
      <rPr>
        <b/>
        <i/>
        <sz val="10"/>
        <rFont val="Calibri"/>
        <family val="2"/>
      </rPr>
      <t>There is a national training squad in place that meets on a regular basis for most of the year. To achieve this:</t>
    </r>
    <r>
      <rPr>
        <sz val="10"/>
        <rFont val="Calibri"/>
        <family val="2"/>
      </rPr>
      <t xml:space="preserve"> 
 Establish a sub-committee responsible for managing our national training squad; 
 Ensure that there is an adequate budget to cover training and competitions as well as equipment and support services; 
 Alternatively, pick a national squad from players involved in high level competition and prepared for at least 6 weeks prior to competition; 
 Monitor and evaluate the national squad performances. 
 </t>
    </r>
  </si>
  <si>
    <t>Our national team is full time.</t>
  </si>
  <si>
    <r>
      <rPr>
        <b/>
        <i/>
        <sz val="10"/>
        <rFont val="Calibri"/>
        <family val="2"/>
      </rPr>
      <t xml:space="preserve">Have a national squad that trains together all year round. To achieve this: </t>
    </r>
    <r>
      <rPr>
        <sz val="10"/>
        <rFont val="Calibri"/>
        <family val="2"/>
      </rPr>
      <t xml:space="preserve">
 Establish a sub-committee responsible for managing our national training squad; 
 Ensure that there is an adequate budget to cover training and competitions as well as equipment and support services; 
 Select and support this squad to train and compete at a high level all year around; 
 Alternatively choose a national squad that will play together at least 5 times per year, from players playing in high level competition. 
 Monitor the performance of the squad on an on-going basis. </t>
    </r>
  </si>
  <si>
    <t>Performance</t>
    <phoneticPr fontId="12" type="noConversion"/>
  </si>
  <si>
    <t>We have not participated in the Olympic Games or the world championships.</t>
  </si>
  <si>
    <t>Athletes did not qualify on merit, we attended via universality places only.</t>
  </si>
  <si>
    <t xml:space="preserve">The organisation attends Olympic Games based on the Universality principle, but has as yet not sent athletes to the Games who have qualified on merit alone. To achieve this: 
 Work with our clubs to identify athletes that have the potential to qualify on merit; 
 Identify ways of supporting these athletes; 
 Support the development of the clubs to improve their capability to support the future development of athletes. 
 </t>
  </si>
  <si>
    <t>Most athletes qualify on merit.</t>
  </si>
  <si>
    <t xml:space="preserve">The organisation is fortunate to have one or two athletes that have qualified on merit to take part in the Olympic Games and/or the world championships. Although our delegation is still quite small, the majority of athletes sent to the Games have reached at least the B standard for the Olympic Games. To achieve this: 
 Investigate ways that the organisation can support athletes and coaches in the further improvement of athlete performance. 
 Publish the qualifying standards for the Olympic Games and the world championships and challenge our athletes and coaches to establish a programme of activities designed to assist its athletes to reach this standard; 
 Ensure that all members and affiliates are fully aware of the qualification pathways that are available to them and support them to attend with well prepared and focussed athletes and coaches; 
 Access as many Olympic Solidarity programmes as possible, through the NOC, that support athlete, coach and officials development 
 Utilise the Olympic Youth Ambassadors Programme to encourage talented young athletes by attending the Games with the aim to inspire them to train to compete there in their own right. 
 </t>
  </si>
  <si>
    <t>Athletes won Olympic diplomas or reached the finals at world championships within the last three Olympiads.</t>
  </si>
  <si>
    <r>
      <rPr>
        <b/>
        <i/>
        <sz val="10"/>
        <rFont val="Calibri"/>
        <family val="2"/>
      </rPr>
      <t xml:space="preserve">We have been fortunate that at least 1 of our athletes has achieved an Olympic Diploma or a world championship final in the last three Olympiads: To achieve this </t>
    </r>
    <r>
      <rPr>
        <sz val="10"/>
        <rFont val="Calibri"/>
        <family val="2"/>
      </rPr>
      <t xml:space="preserve">
 Continue to support clubs in the further improvement of athlete performance; 
 Establish partnerships both nationally and internationally with Organisations that specifically offer opportunities for athletes to train and compete at the highest levels of sport; 
 Where the capabilities and resources exist, Establish opportunities for athletes and coaches to train at the highest levels within the country, otherwise assist athletes to train and compete overseas. 
 </t>
    </r>
  </si>
  <si>
    <t>Athletes have won medals within the past 3 Olympiads.</t>
  </si>
  <si>
    <t xml:space="preserve">Our organisation is fortunate to have had at least one athlete win an Olympic medal or world championship medal in the past three Olympiads. To achieve this: 
 Support athletes whenever possible; 
 Make use of the experience of medal winning athletes and programmes to mentor and encourage more athletes and more sports to achieve excellence in sport; 
 Continue to support the development of elite national competitions and involvement in international competitions 
 Establish an Olympians Association. 
 </t>
  </si>
  <si>
    <t>Physical Resources</t>
    <phoneticPr fontId="12" type="noConversion"/>
  </si>
  <si>
    <t>Sport Equipment</t>
    <phoneticPr fontId="12" type="noConversion"/>
  </si>
  <si>
    <t>What standard of sport equipment do you have avaiailable for your athletes?</t>
    <phoneticPr fontId="12" type="noConversion"/>
  </si>
  <si>
    <t>We have basic equipment for activities.</t>
  </si>
  <si>
    <r>
      <t xml:space="preserve"> 
</t>
    </r>
    <r>
      <rPr>
        <b/>
        <i/>
        <sz val="10"/>
        <rFont val="Calibri"/>
        <family val="2"/>
      </rPr>
      <t xml:space="preserve">We provide some equipment for our activities but encourage members should use their own equipment when possible. To achieve this: </t>
    </r>
    <r>
      <rPr>
        <sz val="10"/>
        <rFont val="Calibri"/>
        <family val="2"/>
      </rPr>
      <t xml:space="preserve">
 Seek out sets of basic equipment through donations to the organisation to help interested new players get started; 
 </t>
    </r>
  </si>
  <si>
    <t>We have equipment that meets all of our immediate needs.</t>
  </si>
  <si>
    <r>
      <rPr>
        <b/>
        <i/>
        <sz val="10"/>
        <rFont val="Calibri"/>
        <family val="2"/>
      </rPr>
      <t xml:space="preserve">We provide members with the use of standardised competition equipment and playing areas. To achieve this: 
</t>
    </r>
    <r>
      <rPr>
        <sz val="10"/>
        <rFont val="Calibri"/>
        <family val="2"/>
      </rPr>
      <t xml:space="preserve"> 
 Ensure that the standard of equipment being used for training and competition, while not be fully compliant with international standards, is modelled on these. 
 Publish a list of appropriate venues and playing areas that can be used for playing the sport; 
 Publish a list of suppliers of equipment and consider establish a partial sponsorship arrangement with them. 
 </t>
    </r>
  </si>
  <si>
    <t>We have and use IF recommended equipment.</t>
  </si>
  <si>
    <r>
      <rPr>
        <b/>
        <i/>
        <sz val="10"/>
        <rFont val="Calibri"/>
        <family val="2"/>
      </rPr>
      <t xml:space="preserve">We provide equipment that meets IF requirements for training and competition conducted by the organisation. To achieve this: </t>
    </r>
    <r>
      <rPr>
        <sz val="10"/>
        <rFont val="Calibri"/>
        <family val="2"/>
      </rPr>
      <t xml:space="preserve">
 Check the IF standards for playing equipment and playing areas; 
 Publish lists of sources and locations of these;  
 Acquire a supply of international standard equipment for distribution to members 
 Hold all NF competitions at venues that meet basic IF standards. 
 </t>
    </r>
  </si>
  <si>
    <t>We develop our own high standard equipment.</t>
  </si>
  <si>
    <r>
      <rPr>
        <b/>
        <i/>
        <sz val="10"/>
        <rFont val="Calibri"/>
        <family val="2"/>
      </rPr>
      <t xml:space="preserve">The NF has forged partnerships with distributors of IF standard equipment and distributes these nationally. The NF may have even established a working partnership with an equipment manufacturer that produces equipment that meets the IF standard. To achieve this: </t>
    </r>
    <r>
      <rPr>
        <sz val="10"/>
        <rFont val="Calibri"/>
        <family val="2"/>
      </rPr>
      <t xml:space="preserve">
 Determine what constitutes IF standard equipment; 
 Seek our distributors and/or manufacturers of this equipment; 
 Establish a partnership to produce and/or distribute IF standard equipment throughout the country; 
 Monitor this relationship and revise as both parties see necessary. 
 </t>
    </r>
  </si>
  <si>
    <t>Uniform code</t>
    <phoneticPr fontId="12" type="noConversion"/>
  </si>
  <si>
    <t>What Uniform do you impose on your sanctioned competitions?</t>
    <phoneticPr fontId="12" type="noConversion"/>
  </si>
  <si>
    <t>Members use own clothing and agreed colours.</t>
  </si>
  <si>
    <r>
      <rPr>
        <b/>
        <i/>
        <sz val="10"/>
        <rFont val="Calibri"/>
        <family val="2"/>
      </rPr>
      <t xml:space="preserve">The NF allows its members to determine what uniform code is in place at its competitions and activities: </t>
    </r>
    <r>
      <rPr>
        <sz val="10"/>
        <rFont val="Calibri"/>
        <family val="2"/>
      </rPr>
      <t xml:space="preserve">
 Consider what type of uniforms and colours would be acceptable in promoting our sport in accordance with its values; 
 Consult across the membership to seek consensus on this. 
 </t>
    </r>
  </si>
  <si>
    <t>We have established a basic uniform code that has been agreed to by the members and the affiliates.</t>
  </si>
  <si>
    <r>
      <rPr>
        <b/>
        <i/>
        <sz val="10"/>
        <rFont val="Calibri"/>
        <family val="2"/>
      </rPr>
      <t xml:space="preserve">To achieve this: </t>
    </r>
    <r>
      <rPr>
        <sz val="10"/>
        <rFont val="Calibri"/>
        <family val="2"/>
      </rPr>
      <t xml:space="preserve">
 Publish the agreed guidelines for the wearing of uniforms at NF sanctioned events and activities; 
 Ensure teams wear simple regulated uniforms in competitions endorsed by the association; 
 </t>
    </r>
  </si>
  <si>
    <t>We insist on IF regulated uniforms for all competitions.</t>
  </si>
  <si>
    <r>
      <rPr>
        <b/>
        <i/>
        <sz val="10"/>
        <rFont val="Calibri"/>
        <family val="2"/>
      </rPr>
      <t xml:space="preserve">The NF, with the endorsement of its members insists that IF standard uniforms are worn by teams competing in its competitions. To achieve this: </t>
    </r>
    <r>
      <rPr>
        <sz val="10"/>
        <rFont val="Calibri"/>
        <family val="2"/>
      </rPr>
      <t xml:space="preserve">
 Ensure that uniform standards as set out by the I.F. must be used for all national teams and national competitions; 
 Establish a set of sanctions agreed to by the members to be applied to teams that do not comply; 
 Encourage all affiliated clubs and teams to use IF standard uniforms for their activities where appropriate. 
 </t>
    </r>
  </si>
  <si>
    <t>We have sponsored uniforms and training equipment at IF standard.</t>
  </si>
  <si>
    <r>
      <rPr>
        <b/>
        <sz val="10"/>
        <rFont val="Calibri"/>
        <family val="2"/>
      </rPr>
      <t>The NF expects a very high standard of presentation at its events and has strict rules that apply and that address issues like the appearance of sponsor logos. To achieve this:</t>
    </r>
    <r>
      <rPr>
        <sz val="10"/>
        <rFont val="Calibri"/>
        <family val="2"/>
      </rPr>
      <t xml:space="preserve"> 
 Provide complete player kits for national representatives that comply to all international rules and marketing guidelines; 
 Establish a complete uniform code for all national teams and programs for playing, traveling, officiating and coaching. These standards might even exceed IF rules; 
 Use this strategy to be a role model for members and affiliates and encourage them to follow suit; 
 Establish a Uniform code and in particular set standards that concern the display of logos of sponsoring companies, numbering and display of players names. 
 </t>
    </r>
  </si>
  <si>
    <t>Assets</t>
    <phoneticPr fontId="12" type="noConversion"/>
  </si>
  <si>
    <t>What physical assets does the organisation have?</t>
    <phoneticPr fontId="12" type="noConversion"/>
  </si>
  <si>
    <t>Our assets belong to interested members.</t>
  </si>
  <si>
    <r>
      <rPr>
        <b/>
        <sz val="10"/>
        <rFont val="Calibri"/>
        <family val="2"/>
      </rPr>
      <t xml:space="preserve">We have no significant assets and rely on our members to support the NF with their personal equipment. To achieve this: </t>
    </r>
    <r>
      <rPr>
        <sz val="10"/>
        <rFont val="Calibri"/>
        <family val="2"/>
      </rPr>
      <t xml:space="preserve">
 Identify which members have assets that they may be willing to share with the NF; 
 Establish a way of contacting them; 
 Make use of these assets in a respectful way. 
 </t>
    </r>
  </si>
  <si>
    <t>We own basic sport equipment and some office equipment.</t>
  </si>
  <si>
    <r>
      <rPr>
        <b/>
        <i/>
        <sz val="10"/>
        <rFont val="Calibri"/>
        <family val="2"/>
      </rPr>
      <t xml:space="preserve">We have some basic equipment to help with our administrative work and our basic sport initiatives. To achieve this: </t>
    </r>
    <r>
      <rPr>
        <sz val="10"/>
        <rFont val="Calibri"/>
        <family val="2"/>
      </rPr>
      <t xml:space="preserve">
 Provide basic equipment for training and competition; 
 Get them to actively lobby for the NOC to be a key stakeholder in developing policy; 
 Hire training and competition facilities all of the time; 
 Hire or purchase office equipment as required. 
 </t>
    </r>
  </si>
  <si>
    <t>We own or lease simple facilities for administration or sport.</t>
  </si>
  <si>
    <r>
      <rPr>
        <b/>
        <sz val="10"/>
        <rFont val="Calibri"/>
        <family val="2"/>
      </rPr>
      <t xml:space="preserve">We lease or own simple facilities for training and competition and for our administrative activities. To achieve this: </t>
    </r>
    <r>
      <rPr>
        <sz val="10"/>
        <rFont val="Calibri"/>
        <family val="2"/>
      </rPr>
      <t xml:space="preserve">
 Investigate ownership or the merits of leasing the physical assets that we need to thrive; 
 Carefully budget what is possible and what is not possible; 
 Negotiate partnerships to share costs of access to equipment and facilities as appropriate. 
 </t>
    </r>
  </si>
  <si>
    <t>We have investment property.</t>
  </si>
  <si>
    <r>
      <rPr>
        <b/>
        <i/>
        <sz val="10"/>
        <rFont val="Calibri"/>
        <family val="2"/>
      </rPr>
      <t xml:space="preserve">The NF has managed to accumulate a portfolio of investment properties that return income to it. To achieve this: 
</t>
    </r>
    <r>
      <rPr>
        <sz val="10"/>
        <rFont val="Calibri"/>
        <family val="2"/>
      </rPr>
      <t xml:space="preserve"> Investigate the feasibility of directing income in some investment property. 
 Own either jointly or outright a facility for administration, training and competition. 
 </t>
    </r>
  </si>
  <si>
    <t>Office</t>
    <phoneticPr fontId="12" type="noConversion"/>
  </si>
  <si>
    <t>What office facilities do you have?</t>
    <phoneticPr fontId="12" type="noConversion"/>
  </si>
  <si>
    <t>Use of committee members house.</t>
  </si>
  <si>
    <r>
      <rPr>
        <b/>
        <i/>
        <sz val="10"/>
        <rFont val="Calibri"/>
        <family val="2"/>
      </rPr>
      <t xml:space="preserve">The NF remains a 'kitchen table' organisation. </t>
    </r>
    <r>
      <rPr>
        <sz val="10"/>
        <rFont val="Calibri"/>
        <family val="2"/>
      </rPr>
      <t xml:space="preserve">
 Hold meetings in the house or office facilities belonging to a member; 
 Make use of a member's office facilities whenever possible to establish the administration of the NF.
 </t>
    </r>
  </si>
  <si>
    <t>We share a facility with other organisations.</t>
  </si>
  <si>
    <r>
      <rPr>
        <b/>
        <i/>
        <sz val="10"/>
        <rFont val="Calibri"/>
        <family val="2"/>
      </rPr>
      <t xml:space="preserve">The NF is housed in a government or NOC sponsored 'sports house' and shares equipment with other like organisations. </t>
    </r>
    <r>
      <rPr>
        <sz val="10"/>
        <rFont val="Calibri"/>
        <family val="2"/>
      </rPr>
      <t xml:space="preserve">
 Secure access to basic office equipment through a member of the organisation or through an organisation like a NOC or government provided facility; 
 Take full advantage of this opportunity to accumulate office equipment that belongs to the NF. 
 </t>
    </r>
  </si>
  <si>
    <t>We have a dedicated office facility.</t>
  </si>
  <si>
    <r>
      <rPr>
        <b/>
        <i/>
        <sz val="10"/>
        <rFont val="Calibri"/>
        <family val="2"/>
      </rPr>
      <t xml:space="preserve">The NF has established a dedicated office to manage the administration of the organisation.  </t>
    </r>
    <r>
      <rPr>
        <sz val="10"/>
        <rFont val="Calibri"/>
        <family val="2"/>
      </rPr>
      <t xml:space="preserve">
 Seek out opportunities to rent, lease or buy office space that the NF can call home. 
 Where possible consider the revenue earning potential of this facility. 
 </t>
    </r>
  </si>
  <si>
    <t>We own our headquarters.</t>
  </si>
  <si>
    <r>
      <rPr>
        <b/>
        <i/>
        <sz val="10"/>
        <rFont val="Calibri"/>
        <family val="2"/>
      </rPr>
      <t xml:space="preserve">We lease or own a facility that the organisation can rightly call a headquarters, housing its staff and catering for meetings and all administrative functions: </t>
    </r>
    <r>
      <rPr>
        <sz val="10"/>
        <rFont val="Calibri"/>
        <family val="2"/>
      </rPr>
      <t xml:space="preserve">
 Enter into a large financial commitment when ready to acquire a facility that the NF can call a headquarters, catering for administrative, training and perhaps the competition needs of the organisation 
 Continue to review the potential for partnerships and take advantage of these. 
 </t>
    </r>
  </si>
  <si>
    <t>Office equipment</t>
    <phoneticPr fontId="12" type="noConversion"/>
  </si>
  <si>
    <t>What office equipment do you have?</t>
    <phoneticPr fontId="12" type="noConversion"/>
  </si>
  <si>
    <t>We use a member's personal equipment.</t>
  </si>
  <si>
    <r>
      <rPr>
        <b/>
        <i/>
        <sz val="10"/>
        <rFont val="Calibri"/>
        <family val="2"/>
      </rPr>
      <t xml:space="preserve">The NF is fully reliant on the generosity of one or more members to gain access to office equipment. To achieve this: 
</t>
    </r>
    <r>
      <rPr>
        <sz val="10"/>
        <rFont val="Calibri"/>
        <family val="2"/>
      </rPr>
      <t xml:space="preserve"> 
 Make arrangements with a dedicated member to have access to phone and fax; 
 </t>
    </r>
  </si>
  <si>
    <t>We have our own or lease basic office equipment.</t>
  </si>
  <si>
    <r>
      <rPr>
        <b/>
        <i/>
        <sz val="10"/>
        <rFont val="Calibri"/>
        <family val="2"/>
      </rPr>
      <t xml:space="preserve">The NF has a good range of office equipment that enables it to meet its basic administrative and reporting needs. To achieve this: </t>
    </r>
    <r>
      <rPr>
        <sz val="10"/>
        <rFont val="Calibri"/>
        <family val="2"/>
      </rPr>
      <t xml:space="preserve">
 Meet and agree on a list of the most essential office equipment; 
 Seek assistance to either purchase or lease this equipment; 
 Where possible recoup some income by making this equipment available for hire. 
 </t>
    </r>
  </si>
  <si>
    <t>We own or lease a good range of office equipment.</t>
  </si>
  <si>
    <r>
      <rPr>
        <b/>
        <i/>
        <sz val="10"/>
        <rFont val="Calibri"/>
        <family val="2"/>
      </rPr>
      <t xml:space="preserve">The NF has at its disposal a full range of office equipment that enables it to perform a complete range of internet related activities, correspondence, and publishing. To achieve this: </t>
    </r>
    <r>
      <rPr>
        <sz val="10"/>
        <rFont val="Calibri"/>
        <family val="2"/>
      </rPr>
      <t xml:space="preserve">
 Establish a budget for the purchase, maintenance and running cost of needed office equipment; 
 Where necessary, lease equipment, particularly if it is not used extensively.
 Purchase a full range of state of the art office equipment and furniture. .
 </t>
    </r>
  </si>
  <si>
    <t>We have an office with full access to computing, internet and copying equipment.</t>
  </si>
  <si>
    <r>
      <rPr>
        <b/>
        <i/>
        <sz val="10"/>
        <rFont val="Calibri"/>
        <family val="2"/>
      </rPr>
      <t>The NF is fully self-sufficient with respect to office equipment.</t>
    </r>
    <r>
      <rPr>
        <sz val="10"/>
        <rFont val="Calibri"/>
        <family val="2"/>
      </rPr>
      <t xml:space="preserve"> 
 Purchase a full range of state of the art office equipment and furniture. 
 Redeem funds for operation and maintenance of this equipment by charging for its use and providing a service to members. 
 </t>
    </r>
  </si>
  <si>
    <t>Training venues</t>
    <phoneticPr fontId="12" type="noConversion"/>
  </si>
  <si>
    <t>What is the standard of training venues that your athletes have access to?</t>
    <phoneticPr fontId="12" type="noConversion"/>
  </si>
  <si>
    <t>No facilities anywhere.</t>
    <phoneticPr fontId="12" type="noConversion"/>
  </si>
  <si>
    <t>We make use of nonspecific sport facilities when available.</t>
  </si>
  <si>
    <r>
      <rPr>
        <b/>
        <i/>
        <sz val="10"/>
        <rFont val="Calibri"/>
        <family val="2"/>
      </rPr>
      <t xml:space="preserve">Most of our members make use of public playing spaces for their activities. To achieve this: </t>
    </r>
    <r>
      <rPr>
        <sz val="10"/>
        <rFont val="Calibri"/>
        <family val="2"/>
      </rPr>
      <t xml:space="preserve">
 Seek access to simple public areas hired or used as required for training and other activities. 
 </t>
    </r>
  </si>
  <si>
    <t>We have access to sport specific facilities when available.</t>
  </si>
  <si>
    <r>
      <rPr>
        <b/>
        <i/>
        <sz val="10"/>
        <rFont val="Calibri"/>
        <family val="2"/>
      </rPr>
      <t xml:space="preserve">We lease or hire dedicated home base for training and competition. To achieve this: </t>
    </r>
    <r>
      <rPr>
        <sz val="10"/>
        <rFont val="Calibri"/>
        <family val="2"/>
      </rPr>
      <t xml:space="preserve">
 Seek access to dedicated and prepared public areas that can be hired as required; 
  Ensure that access is regular and reliable. 
 </t>
    </r>
  </si>
  <si>
    <t xml:space="preserve">We have a dedicated facility that we use when we want. </t>
  </si>
  <si>
    <r>
      <rPr>
        <b/>
        <i/>
        <sz val="10"/>
        <rFont val="Calibri"/>
        <family val="2"/>
      </rPr>
      <t xml:space="preserve">The NF has a lease or can hire when it needs, a facility that meets basic IF standards for training and competition. To achieve this: </t>
    </r>
    <r>
      <rPr>
        <sz val="10"/>
        <rFont val="Calibri"/>
        <family val="2"/>
      </rPr>
      <t xml:space="preserve">
 Lease or hire dedicated home base for training and competition; 
 Acquiring access to a dedicated facility for additional training programs should be considered; 
 Conduct an audit of all sports facilities in the country and provide an up to date list to all members. 
 </t>
    </r>
  </si>
  <si>
    <t>We have access to international standard sport facilities.</t>
  </si>
  <si>
    <r>
      <rPr>
        <b/>
        <i/>
        <sz val="10"/>
        <rFont val="Calibri"/>
        <family val="2"/>
      </rPr>
      <t xml:space="preserve">The NF either, owns, leases, or hires when needed IF competition standard facilities that it can use for preparing its national teams. To achieve this: </t>
    </r>
    <r>
      <rPr>
        <sz val="10"/>
        <rFont val="Calibri"/>
        <family val="2"/>
      </rPr>
      <t xml:space="preserve">
 Own or lease a training facility that conforms to national/international standards; 
 Build additional support training facilities such as weights and recovery training area, injury rehabilitation as required; 
 </t>
    </r>
  </si>
  <si>
    <t>Competition venues</t>
    <phoneticPr fontId="12" type="noConversion"/>
  </si>
  <si>
    <r>
      <rPr>
        <b/>
        <i/>
        <sz val="10"/>
        <rFont val="Calibri"/>
        <family val="2"/>
      </rPr>
      <t xml:space="preserve">Most of our members simply make use of public spaces to play our sport on an ad hoc basis. The NF makes use of whatever space is available for its limited activities. To achieve this: </t>
    </r>
    <r>
      <rPr>
        <sz val="10"/>
        <rFont val="Calibri"/>
        <family val="2"/>
      </rPr>
      <t xml:space="preserve">
 Seek access to simple public areas that can be hired or used as needed; 
 Conduct an audit of public spaces that are adequate for playing our sport; 
 Distribute contact lists and locations to our members and keep it up to date. 
 </t>
    </r>
  </si>
  <si>
    <r>
      <rPr>
        <b/>
        <i/>
        <sz val="10"/>
        <rFont val="Calibri"/>
        <family val="2"/>
      </rPr>
      <t xml:space="preserve">The NF has identified a few areas that can be used specifically for our sport: </t>
    </r>
    <r>
      <rPr>
        <sz val="10"/>
        <rFont val="Calibri"/>
        <family val="2"/>
      </rPr>
      <t xml:space="preserve">
 Hold activities in sport specific public areas that can be hired when needed; 
 Investigate the availability of appropriate venues and establish seasonal competition around these times; 
 Assess the impact of operating a facility of this size on the rest of the organisation. 
 </t>
    </r>
  </si>
  <si>
    <r>
      <rPr>
        <b/>
        <i/>
        <sz val="10"/>
        <rFont val="Calibri"/>
        <family val="2"/>
      </rPr>
      <t xml:space="preserve">The NF has located a suitable venue that meets minimum international standards that it uses to conduct its major national events. To achieve this: </t>
    </r>
    <r>
      <rPr>
        <sz val="10"/>
        <rFont val="Calibri"/>
        <family val="2"/>
      </rPr>
      <t xml:space="preserve">
 Conduct an audit of all sports facilities in the country to determine which are suitable for hosting our national competitions; 
 Hire or lease a home ground or facility.; 
 Ensure facility meets minimum standards and dimensions for international competition; 
 Assess the impact of operating a facility of this size on the rest of the organisation. 
 </t>
    </r>
  </si>
  <si>
    <r>
      <rPr>
        <b/>
        <i/>
        <sz val="10"/>
        <rFont val="Calibri"/>
        <family val="2"/>
      </rPr>
      <t xml:space="preserve">The NF owns, leases or hires a fully international standard facility for its national competitions. To achieve this: </t>
    </r>
    <r>
      <rPr>
        <sz val="10"/>
        <rFont val="Calibri"/>
        <family val="2"/>
      </rPr>
      <t xml:space="preserve">
 Conduct an audit of all sports facilities to determine which meet fully international standards; 
 Ensure that the venue must meet all occupational health and safety standards pertaining to public places catering for large numbers of people; 
 Lease or own venue that meets international competition standards; 
 Assess the impact of operating a facility of this size on the rest of the organisation. 
 </t>
    </r>
  </si>
  <si>
    <t>What competition facilities do you have access to?</t>
    <phoneticPr fontId="12" type="noConversion"/>
  </si>
  <si>
    <t>Member Amenities</t>
    <phoneticPr fontId="12" type="noConversion"/>
  </si>
  <si>
    <t>We have occasional access to existing sports facilities.</t>
  </si>
  <si>
    <r>
      <rPr>
        <b/>
        <i/>
        <sz val="10"/>
        <rFont val="Calibri"/>
        <family val="2"/>
      </rPr>
      <t xml:space="preserve">We have no place or our own and access facilities through normal booking procedures that apply to the public in general. To achieve this:                                                                                           </t>
    </r>
    <r>
      <rPr>
        <sz val="10"/>
        <rFont val="Calibri"/>
        <family val="2"/>
      </rPr>
      <t xml:space="preserve">
                                                                                                                                                             Arrange for at least limited access to standard sports club or venues operated by a well-established sport organisation. This would not preclude one of th emember organisations of the NF. 
</t>
    </r>
  </si>
  <si>
    <t>We have shared access to a well established sports club.</t>
  </si>
  <si>
    <r>
      <rPr>
        <b/>
        <i/>
        <sz val="10"/>
        <rFont val="Calibri"/>
        <family val="2"/>
      </rPr>
      <t>We have regular access to a social club or are memebers on a shared basis with existing clubs/associations. To acieve this:</t>
    </r>
    <r>
      <rPr>
        <sz val="10"/>
        <rFont val="Calibri"/>
        <family val="2"/>
      </rPr>
      <t xml:space="preserve">
                                                                                                                                                             Establish shared access to a social club venue. This might be a community-based club or multi-sport club venue: 
</t>
    </r>
  </si>
  <si>
    <t>We lease our own sports club.</t>
  </si>
  <si>
    <r>
      <rPr>
        <b/>
        <i/>
        <sz val="10"/>
        <rFont val="Calibri"/>
        <family val="2"/>
      </rPr>
      <t>We lease/hire our very own club facility on an exclusive basis:</t>
    </r>
    <r>
      <rPr>
        <sz val="10"/>
        <rFont val="Calibri"/>
        <family val="2"/>
      </rPr>
      <t xml:space="preserve">
                                                                                                                                                                 Lease or long term hire a member club facility. Brand this facility to significantly reflect the organisation itself. 
</t>
    </r>
  </si>
  <si>
    <t>We own a fully serviced club facility that all our affiliates can use.</t>
  </si>
  <si>
    <r>
      <rPr>
        <b/>
        <i/>
        <sz val="10"/>
        <rFont val="Calibri"/>
        <family val="2"/>
      </rPr>
      <t>We own our sport facility providing our members with social space and opportunities to conduct numerous social activities. To achieve this:</t>
    </r>
    <r>
      <rPr>
        <sz val="10"/>
        <rFont val="Calibri"/>
        <family val="2"/>
      </rPr>
      <t xml:space="preserve">
                                                                                                                                                                      Lease or own fully serviced club facility for the benefit of all members of the organisation. 
</t>
    </r>
  </si>
  <si>
    <t>Communicaton assets</t>
    <phoneticPr fontId="12" type="noConversion"/>
  </si>
  <si>
    <t>What communication assets do you have?</t>
    <phoneticPr fontId="12" type="noConversion"/>
  </si>
  <si>
    <t>We have access to a member's personal equipment.</t>
  </si>
  <si>
    <r>
      <rPr>
        <b/>
        <i/>
        <sz val="10"/>
        <rFont val="Calibri"/>
        <family val="2"/>
      </rPr>
      <t>To achieve this:</t>
    </r>
    <r>
      <rPr>
        <sz val="10"/>
        <rFont val="Calibri"/>
        <family val="2"/>
      </rPr>
      <t xml:space="preserve">
 Have access to fax or phone or use the number of a member as the primary contact point for the organisation. 
</t>
    </r>
  </si>
  <si>
    <t>We share access to a computer and internet connection.</t>
  </si>
  <si>
    <r>
      <rPr>
        <b/>
        <i/>
        <sz val="10"/>
        <rFont val="Calibri"/>
        <family val="2"/>
      </rPr>
      <t>To achieve this:</t>
    </r>
    <r>
      <rPr>
        <sz val="10"/>
        <rFont val="Calibri"/>
        <family val="2"/>
      </rPr>
      <t xml:space="preserve">
 Have access to a computer with internet connection. Establish a phone contact number for the organisation. </t>
    </r>
  </si>
  <si>
    <t>We lease or own web based communication assets.</t>
  </si>
  <si>
    <r>
      <rPr>
        <b/>
        <i/>
        <sz val="10"/>
        <rFont val="Calibri"/>
        <family val="2"/>
      </rPr>
      <t>To achieve this:</t>
    </r>
    <r>
      <rPr>
        <sz val="10"/>
        <rFont val="Calibri"/>
        <family val="2"/>
      </rPr>
      <t xml:space="preserve">
 Own a computer and internet connection. Establish a LAN or wireless network within the office. </t>
    </r>
  </si>
  <si>
    <t>We own a complete IT system that covers all our communication needs.</t>
  </si>
  <si>
    <r>
      <rPr>
        <b/>
        <i/>
        <sz val="10"/>
        <rFont val="Calibri"/>
        <family val="2"/>
      </rPr>
      <t>To achieve this:</t>
    </r>
    <r>
      <rPr>
        <sz val="10"/>
        <rFont val="Calibri"/>
        <family val="2"/>
      </rPr>
      <t xml:space="preserve">
 Secure equipment that allows video conferencing and file sharing. Host or take part in webinar and other web based meeting and conferencing platforms. </t>
    </r>
  </si>
  <si>
    <t>Transport</t>
    <phoneticPr fontId="12" type="noConversion"/>
  </si>
  <si>
    <t>What transport assets do you have?</t>
    <phoneticPr fontId="12" type="noConversion"/>
  </si>
  <si>
    <t>We make use of our members' assets.</t>
  </si>
  <si>
    <r>
      <t xml:space="preserve"> </t>
    </r>
    <r>
      <rPr>
        <b/>
        <i/>
        <sz val="10"/>
        <rFont val="Calibri"/>
        <family val="2"/>
      </rPr>
      <t>To achieve this:</t>
    </r>
    <r>
      <rPr>
        <sz val="10"/>
        <rFont val="Calibri"/>
        <family val="2"/>
      </rPr>
      <t xml:space="preserve">
 We share the use of members' vehicles as required: 
</t>
    </r>
  </si>
  <si>
    <t>We hire transport when needed.</t>
  </si>
  <si>
    <r>
      <t xml:space="preserve"> </t>
    </r>
    <r>
      <rPr>
        <b/>
        <i/>
        <sz val="10"/>
        <rFont val="Calibri"/>
        <family val="2"/>
      </rPr>
      <t>To achieve this:</t>
    </r>
    <r>
      <rPr>
        <sz val="10"/>
        <rFont val="Calibri"/>
        <family val="2"/>
      </rPr>
      <t xml:space="preserve">
 Organise car pools or bus fare subsidies to attract members to activities or lease or hire dedicated transport as needed: 
</t>
    </r>
  </si>
  <si>
    <t>We lease vehicles as appropriate, such as a team bus.</t>
  </si>
  <si>
    <r>
      <rPr>
        <b/>
        <i/>
        <sz val="10"/>
        <rFont val="Calibri"/>
        <family val="2"/>
      </rPr>
      <t xml:space="preserve"> To achieve this:</t>
    </r>
    <r>
      <rPr>
        <sz val="10"/>
        <rFont val="Calibri"/>
        <family val="2"/>
      </rPr>
      <t xml:space="preserve">
 Lease or hire dedicated transport as required: 
</t>
    </r>
  </si>
  <si>
    <t>We own vehicles that meet our land transport needs.</t>
  </si>
  <si>
    <r>
      <rPr>
        <b/>
        <i/>
        <sz val="10"/>
        <rFont val="Calibri"/>
        <family val="2"/>
      </rPr>
      <t xml:space="preserve">To achieve this: </t>
    </r>
    <r>
      <rPr>
        <sz val="10"/>
        <rFont val="Calibri"/>
        <family val="2"/>
      </rPr>
      <t xml:space="preserve">
 Develop a strategy that will enable the Organisation to own or lease its own vehicles. 
  Ensure that these vehicles are to be used as the primary source of transport for teams belonging to the organisation.  
 </t>
    </r>
  </si>
  <si>
    <t>Sport Science</t>
    <phoneticPr fontId="12" type="noConversion"/>
  </si>
  <si>
    <t>What sport science services are availalble to elite athletes?</t>
    <phoneticPr fontId="12" type="noConversion"/>
  </si>
  <si>
    <t>Athletes rely on services that are available outside of the country.</t>
  </si>
  <si>
    <r>
      <rPr>
        <b/>
        <i/>
        <sz val="10"/>
        <rFont val="Calibri"/>
        <family val="2"/>
      </rPr>
      <t>We have no facilities to support sport science but some expertise to enable basic field testing and observation. We recognise the need to provide a more scientific support service to our sports and our athletes. To achieve this</t>
    </r>
    <r>
      <rPr>
        <sz val="10"/>
        <rFont val="Calibri"/>
        <family val="2"/>
      </rPr>
      <t xml:space="preserve">: 
 Establish what sport science services are required by national athletes; 
 Establish what can be provided within the country by universities and government; 
 Lobby appropriate stakeholders for the further development of sport science services. 
 </t>
    </r>
  </si>
  <si>
    <t>The country has some national sport science services available through agencies, such as universities.</t>
  </si>
  <si>
    <r>
      <rPr>
        <b/>
        <i/>
        <sz val="10"/>
        <rFont val="Calibri"/>
        <family val="2"/>
      </rPr>
      <t xml:space="preserve">Sports Sciences are available in the country through schools and universities, but these programmes have net been established specifically to support our athletes. We understand the need to access these services. To achieve this: </t>
    </r>
    <r>
      <rPr>
        <sz val="10"/>
        <rFont val="Calibri"/>
        <family val="2"/>
      </rPr>
      <t xml:space="preserve">
 Create partnerships with those agencies that can provide sport science services; 
 Enable access to these services for elite athletes; 
 Continue to lobby key stakeholders for a national sport science programme. 
 </t>
    </r>
  </si>
  <si>
    <t>There is a national sport science programme for some sports.</t>
  </si>
  <si>
    <r>
      <rPr>
        <b/>
        <i/>
        <sz val="10"/>
        <rFont val="Calibri"/>
        <family val="2"/>
      </rPr>
      <t xml:space="preserve">There is a national sports science support programme made up of various providers and is available to work with key sports. To achieve this: </t>
    </r>
    <r>
      <rPr>
        <sz val="10"/>
        <rFont val="Calibri"/>
        <family val="2"/>
      </rPr>
      <t xml:space="preserve">
 Select key sports and establish what their complete sport science requirements are; 
 Identify partners who might be able to deliver these requirements; 
 Develop a network of providers to provide the sport's requirements. </t>
    </r>
  </si>
  <si>
    <t>The country has a sport science service framework involving a range of partners.</t>
  </si>
  <si>
    <r>
      <rPr>
        <b/>
        <i/>
        <sz val="10"/>
        <rFont val="Calibri"/>
        <family val="2"/>
      </rPr>
      <t xml:space="preserve">There is a sport science service framework established in the country that either utilises the services offered by a range of providers or is available through a national sports institute. To achieve this: </t>
    </r>
    <r>
      <rPr>
        <sz val="10"/>
        <rFont val="Calibri"/>
        <family val="2"/>
      </rPr>
      <t xml:space="preserve">
 Ensure that all elite athletes have appropriate access to the system; 
 Monitor the success of the system. 
 </t>
    </r>
  </si>
  <si>
    <t>Values and Attitudes</t>
    <phoneticPr fontId="12" type="noConversion"/>
  </si>
  <si>
    <t>Sport</t>
    <phoneticPr fontId="12" type="noConversion"/>
  </si>
  <si>
    <t>What is the general attitude in your organisation towards Sport?</t>
    <phoneticPr fontId="12" type="noConversion"/>
  </si>
  <si>
    <t>We play for fun.</t>
  </si>
  <si>
    <t xml:space="preserve"> 
 Our sport attracts people with 'like minds' who are looking to have fun more than serious competition: 
 Hold regular social activities that encourage having fun with like-minded people. 
 Use sport activities as a reason for gathering socially. 
 </t>
  </si>
  <si>
    <t>We have a small core of people who take responsibility for the sport.</t>
  </si>
  <si>
    <t xml:space="preserve"> 
 We create an environment that encourages members to take responsibility over just having fun by offering simple specific roles as the organisation grows. e.g. equipment person, sport organiser. 
 Provide encouragement for people who would like to volunteer for specific roles through recognition and appreciation for their efforts. 
</t>
  </si>
  <si>
    <t>There is a strong work ethic that drives our organisation to promote the sport.</t>
  </si>
  <si>
    <t xml:space="preserve"> 
 We reward people who demonstrate a strong work ethic towards the organisation and the game that it represents, and establish award schemes that recognise consistency of effort over achievement. 
 </t>
  </si>
  <si>
    <t>Self sacrifice for the sport and the organisation is the norm among our members.</t>
  </si>
  <si>
    <t xml:space="preserve"> 
 We value and reward individuals who demonstrate self-sacrifice for the team or the organisation, by recognising those who never fail to do their work or attend training or events. Their efforts are reflected in the wearing of a uniform that distinguishes people who demonstrate self-sacrifice and a willingness to put the organisation first: 
</t>
  </si>
  <si>
    <t>They don't.</t>
    <phoneticPr fontId="12" type="noConversion"/>
  </si>
  <si>
    <t>How do members exhibit respect?</t>
    <phoneticPr fontId="12" type="noConversion"/>
  </si>
  <si>
    <t>Respect for others is encouraged.</t>
  </si>
  <si>
    <t xml:space="preserve"> 
 We highlight the value that the organisation places on respect for others by recognising the effort of members who turn up to events on time and communicate effectively. 
</t>
  </si>
  <si>
    <t>Respect for the rules is enforced.</t>
  </si>
  <si>
    <t xml:space="preserve"> 
 We place a high value on international rules and procedures by establishing competitions that are held according to international protocols and under the control of well qualified and revered officials.  
</t>
  </si>
  <si>
    <t>Respect for officials is paramount.</t>
  </si>
  <si>
    <t xml:space="preserve"> 
 We include, in the code of conduct provision, respect for officials and the decisions they make, both on and off the field. 
</t>
  </si>
  <si>
    <t>Respect for the team underlines our respect for everything.</t>
  </si>
  <si>
    <t xml:space="preserve"> 
 We actively recognise and promote those members who put the team or the organisation first before themselves and promote a strong organisational brand that members are proud to be associated with. 
</t>
  </si>
  <si>
    <t>Allegiance</t>
    <phoneticPr fontId="12" type="noConversion"/>
  </si>
  <si>
    <t>To whom do members hold allegience?</t>
    <phoneticPr fontId="12" type="noConversion"/>
  </si>
  <si>
    <t>No-one.</t>
    <phoneticPr fontId="12" type="noConversion"/>
  </si>
  <si>
    <t>To their family and friends.</t>
  </si>
  <si>
    <t xml:space="preserve"> 
 Our members tend to establish a family-oriented membership of the organisation emphasising the social aspects of the sport. We encourage participation in activities for all the family. 
</t>
  </si>
  <si>
    <t>To their community.</t>
  </si>
  <si>
    <t xml:space="preserve"> 
 Our members demonstrate loyalty to their community by establishing competitions based around community teams that foster pride in the local team and total support for it over national interests. 
</t>
  </si>
  <si>
    <t>To their district and club.</t>
  </si>
  <si>
    <t xml:space="preserve"> 
 We promote member loyalty to districts by establishing district affiliation and competition between district teams. These competitions rally support for their representative teams and these in turn draw spectator support to our national competitions. 
</t>
  </si>
  <si>
    <t>To the NF and the national team.</t>
  </si>
  <si>
    <t xml:space="preserve"> 
 We establish programs that recognise and value loyalty to the nation and to the organisation by branding the national team and establishing supporter groups and 'superfans'. This may not surpass loyalty to the districts or clubs but it does reflect in strong support for our national teams. 
</t>
  </si>
  <si>
    <t>Dedication</t>
    <phoneticPr fontId="12" type="noConversion"/>
  </si>
  <si>
    <t>Not at all.</t>
    <phoneticPr fontId="12" type="noConversion"/>
  </si>
  <si>
    <t>How dedicated are your members?</t>
    <phoneticPr fontId="12" type="noConversion"/>
  </si>
  <si>
    <t>Driven by peer pressure.</t>
  </si>
  <si>
    <t xml:space="preserve">  
 Members tend to organise and participate in activities within their peer group only. Consequently, it is common to see groups of friends banding together to take part in activities organised by the NF.  
</t>
  </si>
  <si>
    <t>Dedicated to their own communities.</t>
  </si>
  <si>
    <t xml:space="preserve"> 
 Representative teams have adopted the community name and colours and demonstrate pride in competing for this community in national competitions. The support they generate overrides national loyalties. 
</t>
  </si>
  <si>
    <t>Dedicated to their club or team only.</t>
  </si>
  <si>
    <t xml:space="preserve"> 
 Members become more dedicated to their team or club within the overall organisation through activities specifically designed to bond team members and establish a feeling of team based loyalty. 
</t>
  </si>
  <si>
    <t>Dedicated to the organisation and its brand.</t>
  </si>
  <si>
    <t xml:space="preserve"> We have established programs that encourage both active and past members to contribute actively to the organisation and take on roles that advance the development of the organisation as a whole, even though they retain a strong link to their clubs, districts or teams.  
</t>
    <phoneticPr fontId="12" type="noConversion"/>
  </si>
  <si>
    <t>Competition</t>
    <phoneticPr fontId="12" type="noConversion"/>
  </si>
  <si>
    <t>What is the attitude of members towards competition?</t>
    <phoneticPr fontId="12" type="noConversion"/>
  </si>
  <si>
    <t>No attitude noticed.</t>
    <phoneticPr fontId="12" type="noConversion"/>
  </si>
  <si>
    <t>Play with friendly competitiveness.</t>
  </si>
  <si>
    <t xml:space="preserve"> 
 Members are encouraged and rewarded playing for fun and we actively promote enjoying competition between friends and family. 
</t>
  </si>
  <si>
    <t>Understand winning and losing.</t>
  </si>
  <si>
    <t xml:space="preserve"> 
 We promote an understanding of winning and losing and an appreciation for both as part of the learning and development of human beings. 
</t>
  </si>
  <si>
    <t>Strive for improvement after failure.</t>
  </si>
  <si>
    <t xml:space="preserve"> 
 We have established programmes that emphasise effort over achievement and respect those who 'give it a go'. With this, there is a culture of striving for excellence that rewards effort put into to preparing for competitions and in the conduct of events. 
</t>
  </si>
  <si>
    <t>Believe in the process to achieve success.</t>
  </si>
  <si>
    <t xml:space="preserve"> 
 We have established a clear pathway for achieving excellence based on hard work, consistency, and persistence. A such we reward those who achieve success through an emphasis on the process and recognition of fair play. 
</t>
  </si>
  <si>
    <t>Success</t>
    <phoneticPr fontId="12" type="noConversion"/>
  </si>
  <si>
    <t>How do your members approach success and winning?</t>
    <phoneticPr fontId="12" type="noConversion"/>
  </si>
  <si>
    <t>Encourage fair play over winning.</t>
  </si>
  <si>
    <t xml:space="preserve"> 
 We have established simple rules that the members appreciate and we reward fair play and abiding by the rules over just winning. 
</t>
  </si>
  <si>
    <t>Believe that consistency will win the day.</t>
  </si>
  <si>
    <t xml:space="preserve"> 
 We value and reward members who demonstrate consistency of effort in all aspects of the organisation activities. 
</t>
  </si>
  <si>
    <t>Pursue persistence and determination to achieve success.</t>
  </si>
  <si>
    <t xml:space="preserve"> 
 We value and reward members who demonstrate persistence and those members who are prepared to work through hard times to achieve goals. To that end we have established excellence awards that recognise and demonstrate value for those who strive for perfection in any aspect of the organisation.  
</t>
  </si>
  <si>
    <t>Win by being excellent in everything that we do.</t>
  </si>
  <si>
    <t xml:space="preserve"> 
 We demonstrate the value of striving for perfection by developing all pillars of the organisation simultaneously and encourage our members to consider the idea of 'excellence in everything'. As such we include all sectors of the organisation in celebrating achievements both on and off the field. 
</t>
  </si>
  <si>
    <t>Motivation</t>
    <phoneticPr fontId="12" type="noConversion"/>
  </si>
  <si>
    <t>What motivates your members the most?</t>
    <phoneticPr fontId="12" type="noConversion"/>
  </si>
  <si>
    <t>Nothing.</t>
    <phoneticPr fontId="12" type="noConversion"/>
  </si>
  <si>
    <t>Participation with friends.</t>
  </si>
  <si>
    <t xml:space="preserve"> 
 We promote being with friends as the primary motivation for being involved in the organisation. 
</t>
  </si>
  <si>
    <t>Acquiring skills.</t>
  </si>
  <si>
    <t xml:space="preserve"> 
 We establish programs and activities that attract people in search of improving themselves largely through acquiring discipline. This has become the primary motivation for people to take up our sport. 
</t>
  </si>
  <si>
    <t>Competing with honour and integrity.</t>
  </si>
  <si>
    <t xml:space="preserve"> 
 Seeking honour and integrity motivates people to belong to this organisation. We encourage this by providing a well-structured and transparent system for recognising achievement right across the organisation. 
</t>
  </si>
  <si>
    <t>Achieving excellence.</t>
  </si>
  <si>
    <t xml:space="preserve"> 
 We have established programs that attract people in search of the achievement of excellence. To this end we provide a prize structure that reaches into the history of the organisation and its events and place people into awards that only few achieve. 
</t>
  </si>
  <si>
    <t>Diversity</t>
    <phoneticPr fontId="12" type="noConversion"/>
  </si>
  <si>
    <t>What is the attitude of members to diversity of membership?</t>
    <phoneticPr fontId="12" type="noConversion"/>
  </si>
  <si>
    <t>We tend to be a bit insular and gravitate to our ethnic and cultural groups.</t>
  </si>
  <si>
    <t xml:space="preserve"> 
 The organisation needs to demonstrate acceptance in principle of diversity within its organisational membership. 
</t>
  </si>
  <si>
    <t>We are comfortable with being open to all groups of people.</t>
  </si>
  <si>
    <t xml:space="preserve"> 
 Demonstrate respect for ethnic and religious diversity by abolishing any rules that restrict access to the organisation and its activities. 
</t>
  </si>
  <si>
    <t>We proactively encourage integration of all types of people in our organisation.</t>
  </si>
  <si>
    <t xml:space="preserve"> 
 We actively encourage membership from a diverse range of ethno-social and religious backgrounds. We demonstrate this in the case of religious holidays, by organising programmes to cater specifically for religious groups or abolish all restrictions on playing on any given day by mutual agreement. 
</t>
  </si>
  <si>
    <t>We are fully integrated as a sporting community and proud of it.</t>
  </si>
  <si>
    <t xml:space="preserve"> 
 We actively integrate different groups or individuals into the organisation without the need for specific reference to the need. 
</t>
  </si>
  <si>
    <t>Doping</t>
    <phoneticPr fontId="12" type="noConversion"/>
  </si>
  <si>
    <t>What is the attitude of athletes to doping in sport and anti-doping measures?</t>
    <phoneticPr fontId="12" type="noConversion"/>
  </si>
  <si>
    <t>There isn't any.</t>
    <phoneticPr fontId="12" type="noConversion"/>
  </si>
  <si>
    <t>Athletes are a little naïve about it and scoff at the prospect of taking drugs to enhance performance.</t>
  </si>
  <si>
    <t xml:space="preserve"> 
 We run basic drug education programmes to educate our athletes and coaches about this subject and what to be aware of. 
</t>
  </si>
  <si>
    <t>Athletes are aware of the problems associated with doping and in general, support testing programmes.</t>
  </si>
  <si>
    <t xml:space="preserve"> 
 Athletes are aware but do not yet take anti-doping measures seriously. We allow anti-doping agencies to work with our community to help overcome this. 
</t>
  </si>
  <si>
    <t>The NF has formally signed off on anti-doping measures and is WADA compliant.</t>
  </si>
  <si>
    <t xml:space="preserve">  
 We put all our athletes through anti-doping education programmes and have been successfull in getting the majority of athletes to adhere to healthy practices and be compliant with anti-doping standards 
</t>
  </si>
  <si>
    <t>Our athletes, through the athlete commission, actively endorse anti-doping in sport.</t>
  </si>
  <si>
    <t xml:space="preserve"> 
 Our athletes are vocal in their support for anti-doping measures in sport and seek to perform on an 'equal playing field'. 
</t>
  </si>
  <si>
    <t>What does the next level of development look like and how do we get there?</t>
    <phoneticPr fontId="12" type="noConversion"/>
  </si>
  <si>
    <t>Elements in need of the most urgent attention</t>
    <phoneticPr fontId="12" type="noConversion"/>
  </si>
  <si>
    <t>Elements in urgent need of attention</t>
    <phoneticPr fontId="12" type="noConversion"/>
  </si>
  <si>
    <t>Administration</t>
    <phoneticPr fontId="12" type="noConversion"/>
  </si>
  <si>
    <t>10. How would you describe the relationship between the Board and NF management?</t>
    <phoneticPr fontId="12" type="noConversion"/>
  </si>
  <si>
    <t>Write specific comments here about your urgent priorities.</t>
    <phoneticPr fontId="12" type="noConversion"/>
  </si>
  <si>
    <t>Theme 5</t>
    <phoneticPr fontId="12" type="noConversion"/>
  </si>
  <si>
    <t>How has your organisation performed at Olympic Games andWorld Championships over the past 8 years?</t>
    <phoneticPr fontId="12" type="noConversion"/>
  </si>
  <si>
    <t xml:space="preserve">Write specific comments here about your urgent priorities.  </t>
    <phoneticPr fontId="12" type="noConversion"/>
  </si>
  <si>
    <t>Theme 3</t>
    <phoneticPr fontId="12" type="noConversion"/>
  </si>
  <si>
    <t>Theme 4</t>
    <phoneticPr fontId="12" type="noConversion"/>
  </si>
  <si>
    <t>Theme 6</t>
    <phoneticPr fontId="12" type="noConversion"/>
  </si>
  <si>
    <t>Theme 7</t>
    <phoneticPr fontId="12" type="noConversion"/>
  </si>
  <si>
    <t>Theme 8</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</si>
</sst>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 "/>
    <numFmt numFmtId="166" formatCode="0.0_);[Red]\(0.0\)"/>
  </numFmts>
  <fonts count="17" x14ac:knownFonts="1">
    <font>
      <sz val="11"/>
      <name val="Calibri"/>
    </font>
    <font>
      <sz val="10"/>
      <name val="Calibri"/>
      <family val="2"/>
    </font>
    <font>
      <b/>
      <sz val="10"/>
      <color rgb="FFFFFFFF"/>
      <name val="Calibri"/>
      <family val="2"/>
    </font>
    <font>
      <sz val="10"/>
      <color theme="1"/>
      <name val="Calibri"/>
      <family val="2"/>
    </font>
    <font>
      <sz val="10"/>
      <color indexed="8"/>
      <name val="Calibri"/>
      <family val="2"/>
    </font>
    <font>
      <b/>
      <sz val="14"/>
      <color rgb="FFFFFFFF"/>
      <name val="Calibri"/>
      <family val="2"/>
    </font>
    <font>
      <sz val="14"/>
      <name val="Calibri"/>
      <family val="2"/>
    </font>
    <font>
      <b/>
      <sz val="10"/>
      <name val="Calibri"/>
      <family val="2"/>
    </font>
    <font>
      <b/>
      <i/>
      <sz val="10"/>
      <name val="Calibri"/>
      <family val="2"/>
    </font>
    <font>
      <b/>
      <sz val="12"/>
      <name val="Calibri"/>
      <family val="2"/>
    </font>
    <font>
      <b/>
      <sz val="14"/>
      <name val="Calibri"/>
      <family val="2"/>
    </font>
    <font>
      <sz val="11"/>
      <name val="Calibri"/>
      <family val="2"/>
    </font>
    <font>
      <sz val="9"/>
      <name val="宋体"/>
      <family val="3"/>
      <charset val="134"/>
    </font>
    <font>
      <b/>
      <sz val="12"/>
      <color rgb="FFFFFFFF"/>
      <name val="Calibri"/>
      <family val="2"/>
    </font>
    <font>
      <b/>
      <sz val="11"/>
      <name val="Calibri"/>
      <family val="2"/>
    </font>
    <font>
      <sz val="12"/>
      <name val="Calibri"/>
      <family val="2"/>
    </font>
    <font>
      <sz val="10.5"/>
      <name val="DengXian"/>
      <charset val="134"/>
    </font>
  </fonts>
  <fills count="8">
    <fill>
      <patternFill patternType="none"/>
    </fill>
    <fill>
      <patternFill patternType="gray125"/>
    </fill>
    <fill>
      <patternFill patternType="solid">
        <fgColor rgb="FF006400"/>
      </patternFill>
    </fill>
    <fill>
      <patternFill patternType="solid">
        <fgColor theme="0"/>
        <bgColor indexed="64"/>
      </patternFill>
    </fill>
    <fill>
      <patternFill patternType="solid">
        <fgColor rgb="FFFFFFFF"/>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medium">
        <color indexed="64"/>
      </top>
      <bottom style="medium">
        <color indexed="64"/>
      </bottom>
      <diagonal/>
    </border>
    <border>
      <left style="thin">
        <color auto="1"/>
      </left>
      <right/>
      <top style="thin">
        <color auto="1"/>
      </top>
      <bottom style="thin">
        <color auto="1"/>
      </bottom>
      <diagonal/>
    </border>
  </borders>
  <cellStyleXfs count="1">
    <xf numFmtId="0" fontId="0" fillId="0" borderId="0"/>
  </cellStyleXfs>
  <cellXfs count="75">
    <xf numFmtId="0" fontId="0" fillId="0" borderId="0" xfId="0"/>
    <xf numFmtId="0" fontId="1" fillId="0" borderId="0" xfId="0" applyFont="1" applyAlignment="1">
      <alignment horizontal="center" vertical="center" wrapText="1"/>
    </xf>
    <xf numFmtId="0" fontId="2" fillId="2" borderId="0" xfId="0" applyFont="1" applyFill="1" applyAlignment="1">
      <alignment horizontal="center" vertical="center" wrapText="1"/>
    </xf>
    <xf numFmtId="0" fontId="1" fillId="0" borderId="0" xfId="0" applyFont="1" applyAlignment="1">
      <alignment horizontal="left" vertical="center" wrapText="1"/>
    </xf>
    <xf numFmtId="0" fontId="2" fillId="2" borderId="0" xfId="0" applyFont="1" applyFill="1" applyAlignment="1">
      <alignment horizontal="left" vertical="center" wrapText="1"/>
    </xf>
    <xf numFmtId="0" fontId="1" fillId="0" borderId="0" xfId="0" applyFont="1" applyAlignment="1" applyProtection="1">
      <alignment horizontal="left" vertical="center" wrapText="1"/>
      <protection locked="0"/>
    </xf>
    <xf numFmtId="164" fontId="9" fillId="0" borderId="0" xfId="0" applyNumberFormat="1" applyFont="1" applyAlignment="1">
      <alignment horizontal="left" vertical="center" wrapText="1" indent="7"/>
    </xf>
    <xf numFmtId="0" fontId="0" fillId="0" borderId="0" xfId="0" applyAlignment="1">
      <alignment horizontal="center" vertical="center"/>
    </xf>
    <xf numFmtId="0" fontId="11" fillId="0" borderId="0" xfId="0" applyFont="1"/>
    <xf numFmtId="0" fontId="10" fillId="0" borderId="0" xfId="0" applyFont="1"/>
    <xf numFmtId="0" fontId="10" fillId="0" borderId="0" xfId="0" applyFont="1" applyAlignment="1">
      <alignment horizontal="center" vertical="center"/>
    </xf>
    <xf numFmtId="1" fontId="0" fillId="0" borderId="0" xfId="0" applyNumberFormat="1" applyAlignment="1">
      <alignment horizontal="center" vertical="center"/>
    </xf>
    <xf numFmtId="0" fontId="5" fillId="2" borderId="0" xfId="0" applyFont="1" applyFill="1" applyAlignment="1">
      <alignment horizontal="center" vertical="center" wrapText="1"/>
    </xf>
    <xf numFmtId="0" fontId="13" fillId="2" borderId="0" xfId="0" applyFont="1" applyFill="1" applyAlignment="1">
      <alignment horizontal="center" vertical="center" wrapText="1"/>
    </xf>
    <xf numFmtId="0" fontId="6" fillId="5" borderId="1" xfId="0" applyFont="1" applyFill="1" applyBorder="1" applyAlignment="1" applyProtection="1">
      <alignment horizontal="center" vertical="center" wrapText="1"/>
      <protection locked="0"/>
    </xf>
    <xf numFmtId="0" fontId="10" fillId="0" borderId="0" xfId="0" applyFont="1" applyAlignment="1">
      <alignment horizontal="left" vertical="center" wrapText="1"/>
    </xf>
    <xf numFmtId="0" fontId="5" fillId="2" borderId="0" xfId="0" applyFont="1" applyFill="1" applyAlignment="1">
      <alignment horizontal="left" vertical="center" wrapText="1"/>
    </xf>
    <xf numFmtId="0" fontId="13" fillId="2" borderId="0" xfId="0" applyFont="1" applyFill="1" applyAlignment="1">
      <alignment horizontal="left" vertical="center" wrapText="1"/>
    </xf>
    <xf numFmtId="0" fontId="10" fillId="0" borderId="3" xfId="0" applyFont="1" applyBorder="1" applyAlignment="1">
      <alignment horizontal="center" vertical="center" wrapText="1"/>
    </xf>
    <xf numFmtId="0" fontId="2" fillId="2" borderId="3" xfId="0" applyFont="1" applyFill="1" applyBorder="1" applyAlignment="1">
      <alignment horizontal="left" vertical="center" wrapText="1"/>
    </xf>
    <xf numFmtId="0" fontId="1" fillId="0" borderId="3" xfId="0" applyFont="1" applyBorder="1" applyAlignment="1">
      <alignment horizontal="left" vertical="center" wrapText="1"/>
    </xf>
    <xf numFmtId="0" fontId="1" fillId="3" borderId="3" xfId="0" applyFont="1" applyFill="1" applyBorder="1" applyAlignment="1">
      <alignment horizontal="left" vertical="center" wrapText="1"/>
    </xf>
    <xf numFmtId="0" fontId="3" fillId="3" borderId="3" xfId="0" applyFont="1" applyFill="1" applyBorder="1" applyAlignment="1">
      <alignment horizontal="left" vertical="center" wrapText="1"/>
    </xf>
    <xf numFmtId="0" fontId="1" fillId="0" borderId="3" xfId="0" applyFont="1" applyBorder="1" applyAlignment="1" applyProtection="1">
      <alignment horizontal="left" vertical="center" wrapText="1"/>
      <protection locked="0"/>
    </xf>
    <xf numFmtId="0" fontId="13" fillId="2" borderId="3" xfId="0" applyFont="1" applyFill="1" applyBorder="1" applyAlignment="1">
      <alignment horizontal="left" vertical="center" wrapText="1"/>
    </xf>
    <xf numFmtId="0" fontId="15" fillId="5" borderId="6" xfId="0" applyFont="1" applyFill="1" applyBorder="1" applyAlignment="1" applyProtection="1">
      <alignment horizontal="center" vertical="center" wrapText="1"/>
      <protection locked="0"/>
    </xf>
    <xf numFmtId="0" fontId="2" fillId="2" borderId="3" xfId="0" applyFont="1" applyFill="1" applyBorder="1" applyAlignment="1">
      <alignment horizontal="center" vertical="center" wrapText="1"/>
    </xf>
    <xf numFmtId="0" fontId="4" fillId="0" borderId="3" xfId="0" applyFont="1" applyBorder="1" applyAlignment="1" applyProtection="1">
      <alignment horizontal="left" vertical="center" wrapText="1"/>
      <protection locked="0"/>
    </xf>
    <xf numFmtId="0" fontId="3" fillId="4" borderId="3" xfId="0" applyFont="1" applyFill="1" applyBorder="1" applyAlignment="1">
      <alignment horizontal="left" vertical="center" wrapText="1"/>
    </xf>
    <xf numFmtId="0" fontId="14" fillId="0" borderId="0" xfId="0" applyFont="1" applyAlignment="1">
      <alignment wrapText="1"/>
    </xf>
    <xf numFmtId="0" fontId="1" fillId="0" borderId="0" xfId="0" quotePrefix="1" applyFont="1" applyAlignment="1">
      <alignment horizontal="left" vertical="center" wrapText="1"/>
    </xf>
    <xf numFmtId="0" fontId="1" fillId="0" borderId="0" xfId="0" quotePrefix="1" applyFont="1" applyAlignment="1">
      <alignment horizontal="left" vertical="top" wrapText="1"/>
    </xf>
    <xf numFmtId="0" fontId="1" fillId="0" borderId="0" xfId="0" applyFont="1" applyAlignment="1">
      <alignment horizontal="left" vertical="top" wrapText="1"/>
    </xf>
    <xf numFmtId="0" fontId="9" fillId="0" borderId="0" xfId="0" applyFont="1" applyAlignment="1">
      <alignment horizontal="left" vertical="center" wrapText="1"/>
    </xf>
    <xf numFmtId="165" fontId="9" fillId="0" borderId="0" xfId="0" applyNumberFormat="1" applyFont="1" applyAlignment="1">
      <alignment horizontal="center" vertical="center" wrapText="1"/>
    </xf>
    <xf numFmtId="0" fontId="1" fillId="6" borderId="0" xfId="0" applyFont="1" applyFill="1" applyAlignment="1">
      <alignment horizontal="center" vertical="center" wrapText="1"/>
    </xf>
    <xf numFmtId="0" fontId="1" fillId="0" borderId="7" xfId="0" applyFont="1" applyBorder="1" applyAlignment="1">
      <alignment horizontal="left" vertical="center" wrapText="1"/>
    </xf>
    <xf numFmtId="165" fontId="9" fillId="0" borderId="7" xfId="0" applyNumberFormat="1" applyFont="1" applyBorder="1" applyAlignment="1">
      <alignment horizontal="left" vertical="top" wrapText="1"/>
    </xf>
    <xf numFmtId="164" fontId="9" fillId="0" borderId="7" xfId="0" applyNumberFormat="1" applyFont="1" applyBorder="1" applyAlignment="1">
      <alignment horizontal="left" vertical="center" wrapText="1"/>
    </xf>
    <xf numFmtId="0" fontId="10" fillId="0" borderId="0" xfId="0" applyFont="1" applyAlignment="1">
      <alignment horizontal="center" vertical="center" wrapText="1"/>
    </xf>
    <xf numFmtId="0" fontId="1" fillId="4"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0" borderId="3" xfId="0" applyFont="1" applyBorder="1" applyAlignment="1">
      <alignment horizontal="left" vertical="center" wrapText="1"/>
    </xf>
    <xf numFmtId="164" fontId="9" fillId="0" borderId="0" xfId="0" applyNumberFormat="1" applyFont="1" applyAlignment="1">
      <alignment horizontal="left" vertical="center" wrapText="1"/>
    </xf>
    <xf numFmtId="0" fontId="7" fillId="0" borderId="0" xfId="0" applyFont="1" applyAlignment="1">
      <alignment horizontal="center" vertical="center" wrapText="1"/>
    </xf>
    <xf numFmtId="0" fontId="10" fillId="0" borderId="0" xfId="0" applyFont="1" applyAlignment="1">
      <alignment vertical="center" wrapText="1"/>
    </xf>
    <xf numFmtId="0" fontId="2" fillId="2" borderId="3" xfId="0" applyFont="1" applyFill="1" applyBorder="1" applyAlignment="1">
      <alignment vertical="center" wrapText="1"/>
    </xf>
    <xf numFmtId="0" fontId="1" fillId="0" borderId="3" xfId="0" applyFont="1" applyBorder="1" applyAlignment="1">
      <alignment vertical="center" wrapText="1"/>
    </xf>
    <xf numFmtId="0" fontId="3" fillId="3" borderId="3" xfId="0" applyFont="1" applyFill="1" applyBorder="1" applyAlignment="1">
      <alignment vertical="center" wrapText="1"/>
    </xf>
    <xf numFmtId="0" fontId="1" fillId="0" borderId="0" xfId="0" applyFont="1" applyAlignment="1">
      <alignment vertical="center" wrapText="1"/>
    </xf>
    <xf numFmtId="0" fontId="1" fillId="7" borderId="0" xfId="0" applyFont="1" applyFill="1" applyAlignment="1">
      <alignment horizontal="center" vertical="center" wrapText="1"/>
    </xf>
    <xf numFmtId="166" fontId="0" fillId="0" borderId="0" xfId="0" applyNumberFormat="1" applyAlignment="1">
      <alignment horizontal="center" vertical="center"/>
    </xf>
    <xf numFmtId="0" fontId="7" fillId="0" borderId="2" xfId="0" applyFont="1" applyBorder="1" applyAlignment="1">
      <alignment horizontal="left" vertical="center" wrapText="1"/>
    </xf>
    <xf numFmtId="0" fontId="14" fillId="0" borderId="0" xfId="0" applyFont="1" applyAlignment="1">
      <alignment horizontal="left" vertical="center" wrapText="1"/>
    </xf>
    <xf numFmtId="0" fontId="7" fillId="0" borderId="0" xfId="0" applyFont="1" applyAlignment="1">
      <alignment horizontal="left" vertical="center" wrapText="1"/>
    </xf>
    <xf numFmtId="0" fontId="0" fillId="0" borderId="0" xfId="0" applyAlignment="1">
      <alignment vertical="center" wrapText="1"/>
    </xf>
    <xf numFmtId="0" fontId="16" fillId="0" borderId="0" xfId="0" applyFont="1" applyAlignment="1">
      <alignment horizontal="justify" vertical="center"/>
    </xf>
    <xf numFmtId="0" fontId="0" fillId="0" borderId="0" xfId="0" applyAlignment="1">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7" fillId="0" borderId="0" xfId="0" applyFont="1" applyAlignment="1" applyProtection="1">
      <alignment vertical="top" wrapText="1"/>
      <protection locked="0"/>
    </xf>
    <xf numFmtId="0" fontId="14" fillId="0" borderId="0" xfId="0" applyFont="1" applyAlignment="1" applyProtection="1">
      <alignment vertical="top" wrapText="1"/>
      <protection locked="0"/>
    </xf>
    <xf numFmtId="0" fontId="1" fillId="0" borderId="2" xfId="0" applyFont="1" applyBorder="1" applyAlignment="1">
      <alignment horizontal="left" vertical="center" wrapText="1"/>
    </xf>
    <xf numFmtId="0" fontId="0" fillId="0" borderId="0" xfId="0" applyAlignment="1">
      <alignment horizontal="left" vertical="center" wrapText="1"/>
    </xf>
    <xf numFmtId="0" fontId="2" fillId="2" borderId="3" xfId="0" applyFont="1" applyFill="1" applyBorder="1" applyAlignment="1">
      <alignment horizontal="center" vertical="center" wrapText="1"/>
    </xf>
    <xf numFmtId="0" fontId="0" fillId="0" borderId="3" xfId="0" applyBorder="1" applyAlignment="1">
      <alignment horizontal="center" vertical="center" wrapText="1"/>
    </xf>
    <xf numFmtId="0" fontId="1" fillId="0" borderId="4" xfId="0" applyFont="1" applyBorder="1" applyAlignment="1">
      <alignment horizontal="left" vertical="center" wrapText="1"/>
    </xf>
    <xf numFmtId="0" fontId="0" fillId="0" borderId="5" xfId="0" applyBorder="1" applyAlignment="1">
      <alignment horizontal="left" vertical="center" wrapText="1"/>
    </xf>
    <xf numFmtId="0" fontId="16" fillId="0" borderId="4" xfId="0" applyFont="1" applyBorder="1" applyAlignment="1">
      <alignment horizontal="left" vertical="center" wrapText="1"/>
    </xf>
    <xf numFmtId="0" fontId="1" fillId="0" borderId="0" xfId="0" applyFont="1" applyAlignment="1">
      <alignment horizontal="left" vertical="center" wrapText="1"/>
    </xf>
    <xf numFmtId="0" fontId="16" fillId="0" borderId="4" xfId="0" applyFont="1" applyBorder="1" applyAlignment="1">
      <alignment horizontal="justify" vertical="center"/>
    </xf>
    <xf numFmtId="0" fontId="1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Summary Scores for Governance by element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spPr>
            <a:solidFill>
              <a:schemeClr val="accent2"/>
            </a:solidFill>
            <a:ln>
              <a:noFill/>
            </a:ln>
            <a:effectLst/>
          </c:spPr>
          <c:invertIfNegative val="0"/>
          <c:cat>
            <c:strRef>
              <c:f>Governance!$A$81:$A$93</c:f>
              <c:strCache>
                <c:ptCount val="13"/>
                <c:pt idx="0">
                  <c:v>Board Structure</c:v>
                </c:pt>
                <c:pt idx="1">
                  <c:v>Your AGM</c:v>
                </c:pt>
                <c:pt idx="2">
                  <c:v>Constitution</c:v>
                </c:pt>
                <c:pt idx="3">
                  <c:v>Affiliates</c:v>
                </c:pt>
                <c:pt idx="4">
                  <c:v>Organisation Affiliations</c:v>
                </c:pt>
                <c:pt idx="5">
                  <c:v>Planning</c:v>
                </c:pt>
                <c:pt idx="6">
                  <c:v>Code of Conduct</c:v>
                </c:pt>
                <c:pt idx="7">
                  <c:v>Networks</c:v>
                </c:pt>
                <c:pt idx="8">
                  <c:v>M &amp; E</c:v>
                </c:pt>
                <c:pt idx="9">
                  <c:v>Separation of governance</c:v>
                </c:pt>
                <c:pt idx="10">
                  <c:v>Review of Governance</c:v>
                </c:pt>
                <c:pt idx="11">
                  <c:v>Conflict of Interest</c:v>
                </c:pt>
                <c:pt idx="12">
                  <c:v>Gender Equity</c:v>
                </c:pt>
              </c:strCache>
            </c:strRef>
          </c:cat>
          <c:val>
            <c:numRef>
              <c:f>Governance!$B$81:$B$93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215-4C72-A291-B02CDEBC773F}"/>
            </c:ext>
          </c:extLst>
        </c:ser>
        <c:dLbls>
          <c:showLegendKey val="0"/>
          <c:showVal val="0"/>
          <c:showCatName val="0"/>
          <c:showSerName val="0"/>
          <c:showPercent val="0"/>
          <c:showBubbleSize val="0"/>
        </c:dLbls>
        <c:gapWidth val="219"/>
        <c:overlap val="-27"/>
        <c:axId val="630880920"/>
        <c:axId val="630880264"/>
        <c:extLst>
          <c:ext xmlns:c15="http://schemas.microsoft.com/office/drawing/2012/chart" uri="{02D57815-91ED-43cb-92C2-25804820EDAC}">
            <c15:filteredBarSeries>
              <c15:ser>
                <c:idx val="0"/>
                <c:order val="0"/>
                <c:spPr>
                  <a:solidFill>
                    <a:schemeClr val="accent1"/>
                  </a:solidFill>
                  <a:ln>
                    <a:noFill/>
                  </a:ln>
                  <a:effectLst/>
                </c:spPr>
                <c:invertIfNegative val="0"/>
                <c:cat>
                  <c:strRef>
                    <c:extLst>
                      <c:ext uri="{02D57815-91ED-43cb-92C2-25804820EDAC}">
                        <c15:formulaRef>
                          <c15:sqref>Governance!$A$81:$A$93</c15:sqref>
                        </c15:formulaRef>
                      </c:ext>
                    </c:extLst>
                    <c:strCache>
                      <c:ptCount val="13"/>
                      <c:pt idx="0">
                        <c:v>Board Structure</c:v>
                      </c:pt>
                      <c:pt idx="1">
                        <c:v>Your AGM</c:v>
                      </c:pt>
                      <c:pt idx="2">
                        <c:v>Constitution</c:v>
                      </c:pt>
                      <c:pt idx="3">
                        <c:v>Affiliates</c:v>
                      </c:pt>
                      <c:pt idx="4">
                        <c:v>Organisation Affiliations</c:v>
                      </c:pt>
                      <c:pt idx="5">
                        <c:v>Planning</c:v>
                      </c:pt>
                      <c:pt idx="6">
                        <c:v>Code of Conduct</c:v>
                      </c:pt>
                      <c:pt idx="7">
                        <c:v>Networks</c:v>
                      </c:pt>
                      <c:pt idx="8">
                        <c:v>M &amp; E</c:v>
                      </c:pt>
                      <c:pt idx="9">
                        <c:v>Separation of governance</c:v>
                      </c:pt>
                      <c:pt idx="10">
                        <c:v>Review of Governance</c:v>
                      </c:pt>
                      <c:pt idx="11">
                        <c:v>Conflict of Interest</c:v>
                      </c:pt>
                      <c:pt idx="12">
                        <c:v>Gender Equity</c:v>
                      </c:pt>
                    </c:strCache>
                  </c:strRef>
                </c:cat>
                <c:val>
                  <c:numRef>
                    <c:extLst>
                      <c:ext uri="{02D57815-91ED-43cb-92C2-25804820EDAC}">
                        <c15:formulaRef>
                          <c15:sqref>Governance!#REF!</c15:sqref>
                        </c15:formulaRef>
                      </c:ext>
                    </c:extLst>
                    <c:numCache>
                      <c:formatCode>General</c:formatCode>
                      <c:ptCount val="1"/>
                      <c:pt idx="0">
                        <c:v>1</c:v>
                      </c:pt>
                    </c:numCache>
                  </c:numRef>
                </c:val>
                <c:extLst>
                  <c:ext xmlns:c16="http://schemas.microsoft.com/office/drawing/2014/chart" uri="{C3380CC4-5D6E-409C-BE32-E72D297353CC}">
                    <c16:uniqueId val="{00000000-C086-46E4-9215-07285699D229}"/>
                  </c:ext>
                </c:extLst>
              </c15:ser>
            </c15:filteredBarSeries>
          </c:ext>
        </c:extLst>
      </c:barChart>
      <c:catAx>
        <c:axId val="6308809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Element of Governance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264"/>
        <c:crosses val="autoZero"/>
        <c:auto val="1"/>
        <c:lblAlgn val="ctr"/>
        <c:lblOffset val="100"/>
        <c:noMultiLvlLbl val="0"/>
      </c:catAx>
      <c:valAx>
        <c:axId val="630880264"/>
        <c:scaling>
          <c:orientation val="minMax"/>
          <c:max val="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Level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920"/>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Summary Scores for Management by element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Management!$A$70:$A$80</c:f>
              <c:strCache>
                <c:ptCount val="11"/>
                <c:pt idx="0">
                  <c:v>NF Structure</c:v>
                </c:pt>
                <c:pt idx="1">
                  <c:v>Operations</c:v>
                </c:pt>
                <c:pt idx="2">
                  <c:v>Operations Manual</c:v>
                </c:pt>
                <c:pt idx="3">
                  <c:v>Program Management</c:v>
                </c:pt>
                <c:pt idx="4">
                  <c:v>Event Management</c:v>
                </c:pt>
                <c:pt idx="5">
                  <c:v>Stakeholder reporting</c:v>
                </c:pt>
                <c:pt idx="6">
                  <c:v>Records</c:v>
                </c:pt>
                <c:pt idx="7">
                  <c:v>Contracts</c:v>
                </c:pt>
                <c:pt idx="8">
                  <c:v>Risk management</c:v>
                </c:pt>
                <c:pt idx="9">
                  <c:v>Responsibility</c:v>
                </c:pt>
                <c:pt idx="10">
                  <c:v>Decision execution</c:v>
                </c:pt>
              </c:strCache>
            </c:strRef>
          </c:cat>
          <c:val>
            <c:numRef>
              <c:f>Management!$B$70:$B$80</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DBF5-47A1-937C-73E03BCCE4CE}"/>
            </c:ext>
          </c:extLst>
        </c:ser>
        <c:dLbls>
          <c:showLegendKey val="0"/>
          <c:showVal val="0"/>
          <c:showCatName val="0"/>
          <c:showSerName val="0"/>
          <c:showPercent val="0"/>
          <c:showBubbleSize val="0"/>
        </c:dLbls>
        <c:gapWidth val="219"/>
        <c:overlap val="-27"/>
        <c:axId val="630880920"/>
        <c:axId val="630880264"/>
      </c:barChart>
      <c:catAx>
        <c:axId val="6308809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Element of Management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264"/>
        <c:crosses val="autoZero"/>
        <c:auto val="1"/>
        <c:lblAlgn val="ctr"/>
        <c:lblOffset val="100"/>
        <c:noMultiLvlLbl val="0"/>
      </c:catAx>
      <c:valAx>
        <c:axId val="630880264"/>
        <c:scaling>
          <c:orientation val="minMax"/>
          <c:max val="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Level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920"/>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Summary Scores for Human Resources by element</a:t>
            </a:r>
          </a:p>
        </c:rich>
      </c:tx>
      <c:layout>
        <c:manualLayout>
          <c:xMode val="edge"/>
          <c:yMode val="edge"/>
          <c:x val="0.19496929856245035"/>
          <c:y val="3.797005770022880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'Human Resources'!$A$81:$A$93</c:f>
              <c:strCache>
                <c:ptCount val="13"/>
                <c:pt idx="0">
                  <c:v>Staffing</c:v>
                </c:pt>
                <c:pt idx="1">
                  <c:v>Administration</c:v>
                </c:pt>
                <c:pt idx="2">
                  <c:v>Coaching staff</c:v>
                </c:pt>
                <c:pt idx="3">
                  <c:v>Technical officials</c:v>
                </c:pt>
                <c:pt idx="4">
                  <c:v>Athletes</c:v>
                </c:pt>
                <c:pt idx="5">
                  <c:v>Volunteer recruitment</c:v>
                </c:pt>
                <c:pt idx="6">
                  <c:v>Education Support</c:v>
                </c:pt>
                <c:pt idx="7">
                  <c:v>Job Descriptions</c:v>
                </c:pt>
                <c:pt idx="8">
                  <c:v>Volunteers to Professional Staff</c:v>
                </c:pt>
                <c:pt idx="9">
                  <c:v>HR Procedures</c:v>
                </c:pt>
                <c:pt idx="10">
                  <c:v>Personnel Development</c:v>
                </c:pt>
                <c:pt idx="11">
                  <c:v>Skills Audit</c:v>
                </c:pt>
                <c:pt idx="12">
                  <c:v>Diversity and Equality</c:v>
                </c:pt>
              </c:strCache>
            </c:strRef>
          </c:cat>
          <c:val>
            <c:numRef>
              <c:f>'Human Resources'!$B$81:$B$93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3E71-4045-8869-ECEA07E73D8F}"/>
            </c:ext>
          </c:extLst>
        </c:ser>
        <c:dLbls>
          <c:showLegendKey val="0"/>
          <c:showVal val="0"/>
          <c:showCatName val="0"/>
          <c:showSerName val="0"/>
          <c:showPercent val="0"/>
          <c:showBubbleSize val="0"/>
        </c:dLbls>
        <c:gapWidth val="219"/>
        <c:overlap val="-27"/>
        <c:axId val="630880920"/>
        <c:axId val="630880264"/>
      </c:barChart>
      <c:catAx>
        <c:axId val="6308809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Element of Human Resources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264"/>
        <c:crosses val="autoZero"/>
        <c:auto val="1"/>
        <c:lblAlgn val="ctr"/>
        <c:lblOffset val="100"/>
        <c:noMultiLvlLbl val="0"/>
      </c:catAx>
      <c:valAx>
        <c:axId val="630880264"/>
        <c:scaling>
          <c:orientation val="minMax"/>
          <c:max val="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Level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920"/>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Summary Scores for Finance by element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Finance!$A$75:$A$87</c:f>
              <c:strCache>
                <c:ptCount val="12"/>
                <c:pt idx="0">
                  <c:v>Oversight</c:v>
                </c:pt>
                <c:pt idx="1">
                  <c:v>Finanace management</c:v>
                </c:pt>
                <c:pt idx="2">
                  <c:v>Financial controls</c:v>
                </c:pt>
                <c:pt idx="3">
                  <c:v>Planning</c:v>
                </c:pt>
                <c:pt idx="4">
                  <c:v>Reporting</c:v>
                </c:pt>
                <c:pt idx="5">
                  <c:v>Income from members</c:v>
                </c:pt>
                <c:pt idx="6">
                  <c:v>Income from activities</c:v>
                </c:pt>
                <c:pt idx="7">
                  <c:v>Fundraising</c:v>
                </c:pt>
                <c:pt idx="8">
                  <c:v>Government funding</c:v>
                </c:pt>
                <c:pt idx="9">
                  <c:v>Sponsorship</c:v>
                </c:pt>
                <c:pt idx="10">
                  <c:v>Administration cost</c:v>
                </c:pt>
                <c:pt idx="11">
                  <c:v>Management of money</c:v>
                </c:pt>
              </c:strCache>
            </c:strRef>
          </c:cat>
          <c:val>
            <c:numRef>
              <c:f>Finance!$B$75:$B$87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32A-4BB4-A8C8-B866DCEE1E07}"/>
            </c:ext>
          </c:extLst>
        </c:ser>
        <c:dLbls>
          <c:showLegendKey val="0"/>
          <c:showVal val="0"/>
          <c:showCatName val="0"/>
          <c:showSerName val="0"/>
          <c:showPercent val="0"/>
          <c:showBubbleSize val="0"/>
        </c:dLbls>
        <c:gapWidth val="219"/>
        <c:overlap val="-27"/>
        <c:axId val="630880920"/>
        <c:axId val="630880264"/>
      </c:barChart>
      <c:catAx>
        <c:axId val="6308809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Element of Finance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264"/>
        <c:crosses val="autoZero"/>
        <c:auto val="1"/>
        <c:lblAlgn val="ctr"/>
        <c:lblOffset val="100"/>
        <c:noMultiLvlLbl val="0"/>
      </c:catAx>
      <c:valAx>
        <c:axId val="630880264"/>
        <c:scaling>
          <c:orientation val="minMax"/>
          <c:max val="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Level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920"/>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Summary Scores for Media &amp; Communications by element</a:t>
            </a:r>
          </a:p>
        </c:rich>
      </c:tx>
      <c:layout>
        <c:manualLayout>
          <c:xMode val="edge"/>
          <c:yMode val="edge"/>
          <c:x val="0.1520276301202422"/>
          <c:y val="1.893490889003911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'Media &amp; Communications'!$A$69:$A$79</c:f>
              <c:strCache>
                <c:ptCount val="11"/>
                <c:pt idx="0">
                  <c:v>Method</c:v>
                </c:pt>
                <c:pt idx="1">
                  <c:v>Notices</c:v>
                </c:pt>
                <c:pt idx="2">
                  <c:v>Printed Communication</c:v>
                </c:pt>
                <c:pt idx="3">
                  <c:v>Internet</c:v>
                </c:pt>
                <c:pt idx="4">
                  <c:v>Responsibility</c:v>
                </c:pt>
                <c:pt idx="5">
                  <c:v>Web presence</c:v>
                </c:pt>
                <c:pt idx="6">
                  <c:v>Media Strategy</c:v>
                </c:pt>
                <c:pt idx="7">
                  <c:v>Major Written Reports</c:v>
                </c:pt>
                <c:pt idx="8">
                  <c:v>T.V. presence</c:v>
                </c:pt>
                <c:pt idx="9">
                  <c:v>Member contact</c:v>
                </c:pt>
                <c:pt idx="10">
                  <c:v>Public Relations</c:v>
                </c:pt>
              </c:strCache>
            </c:strRef>
          </c:cat>
          <c:val>
            <c:numRef>
              <c:f>'Media &amp; Communications'!$B$69:$B$79</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777A-4B14-8355-D1E3625F3378}"/>
            </c:ext>
          </c:extLst>
        </c:ser>
        <c:dLbls>
          <c:showLegendKey val="0"/>
          <c:showVal val="0"/>
          <c:showCatName val="0"/>
          <c:showSerName val="0"/>
          <c:showPercent val="0"/>
          <c:showBubbleSize val="0"/>
        </c:dLbls>
        <c:gapWidth val="219"/>
        <c:overlap val="-27"/>
        <c:axId val="630880920"/>
        <c:axId val="630880264"/>
      </c:barChart>
      <c:catAx>
        <c:axId val="6308809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Element of Media and Communications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264"/>
        <c:crosses val="autoZero"/>
        <c:auto val="1"/>
        <c:lblAlgn val="ctr"/>
        <c:lblOffset val="100"/>
        <c:noMultiLvlLbl val="0"/>
      </c:catAx>
      <c:valAx>
        <c:axId val="630880264"/>
        <c:scaling>
          <c:orientation val="minMax"/>
          <c:max val="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Level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920"/>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Summary Scores for Sport Activity by element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'Sport Activity'!$A$69:$A$79</c:f>
              <c:strCache>
                <c:ptCount val="11"/>
                <c:pt idx="0">
                  <c:v>Athlete preparation</c:v>
                </c:pt>
                <c:pt idx="1">
                  <c:v>Junior competition</c:v>
                </c:pt>
                <c:pt idx="2">
                  <c:v>National competitions</c:v>
                </c:pt>
                <c:pt idx="3">
                  <c:v>International competitions</c:v>
                </c:pt>
                <c:pt idx="4">
                  <c:v>Coach/Official Education</c:v>
                </c:pt>
                <c:pt idx="5">
                  <c:v>Competition Framework</c:v>
                </c:pt>
                <c:pt idx="6">
                  <c:v>Sport for Development</c:v>
                </c:pt>
                <c:pt idx="7">
                  <c:v>Bidding</c:v>
                </c:pt>
                <c:pt idx="8">
                  <c:v>Awards</c:v>
                </c:pt>
                <c:pt idx="9">
                  <c:v>National Squad.</c:v>
                </c:pt>
                <c:pt idx="10">
                  <c:v>Performance</c:v>
                </c:pt>
              </c:strCache>
            </c:strRef>
          </c:cat>
          <c:val>
            <c:numRef>
              <c:f>'Sport Activity'!$B$69:$B$79</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B653-414E-AF3A-AA19D74B3923}"/>
            </c:ext>
          </c:extLst>
        </c:ser>
        <c:dLbls>
          <c:showLegendKey val="0"/>
          <c:showVal val="0"/>
          <c:showCatName val="0"/>
          <c:showSerName val="0"/>
          <c:showPercent val="0"/>
          <c:showBubbleSize val="0"/>
        </c:dLbls>
        <c:gapWidth val="219"/>
        <c:overlap val="-27"/>
        <c:axId val="630880920"/>
        <c:axId val="630880264"/>
      </c:barChart>
      <c:catAx>
        <c:axId val="6308809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Element of Sport Activity</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264"/>
        <c:crosses val="autoZero"/>
        <c:auto val="1"/>
        <c:lblAlgn val="ctr"/>
        <c:lblOffset val="100"/>
        <c:noMultiLvlLbl val="0"/>
      </c:catAx>
      <c:valAx>
        <c:axId val="630880264"/>
        <c:scaling>
          <c:orientation val="minMax"/>
          <c:max val="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Level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920"/>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Summary Scores for Physical Resources by element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'Physical Resources'!$A$69:$A$80</c:f>
              <c:strCache>
                <c:ptCount val="11"/>
                <c:pt idx="0">
                  <c:v>Sport Equipment</c:v>
                </c:pt>
                <c:pt idx="1">
                  <c:v>Uniform code</c:v>
                </c:pt>
                <c:pt idx="2">
                  <c:v>Assets</c:v>
                </c:pt>
                <c:pt idx="3">
                  <c:v>Office</c:v>
                </c:pt>
                <c:pt idx="4">
                  <c:v>Office equipment</c:v>
                </c:pt>
                <c:pt idx="5">
                  <c:v>Training venues</c:v>
                </c:pt>
                <c:pt idx="6">
                  <c:v>Competition venues</c:v>
                </c:pt>
                <c:pt idx="7">
                  <c:v>Member Amenities</c:v>
                </c:pt>
                <c:pt idx="8">
                  <c:v>Communicaton assets</c:v>
                </c:pt>
                <c:pt idx="9">
                  <c:v>Transport</c:v>
                </c:pt>
                <c:pt idx="10">
                  <c:v>Sport Science</c:v>
                </c:pt>
              </c:strCache>
            </c:strRef>
          </c:cat>
          <c:val>
            <c:numRef>
              <c:f>'Physical Resources'!$B$69:$B$80</c:f>
              <c:numCache>
                <c:formatCode>General</c:formatCode>
                <c:ptCount val="12"/>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319F-4BD6-B9C3-6D4269310123}"/>
            </c:ext>
          </c:extLst>
        </c:ser>
        <c:dLbls>
          <c:showLegendKey val="0"/>
          <c:showVal val="0"/>
          <c:showCatName val="0"/>
          <c:showSerName val="0"/>
          <c:showPercent val="0"/>
          <c:showBubbleSize val="0"/>
        </c:dLbls>
        <c:gapWidth val="219"/>
        <c:overlap val="-27"/>
        <c:axId val="630880920"/>
        <c:axId val="630880264"/>
      </c:barChart>
      <c:catAx>
        <c:axId val="6308809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Element of Physical Resources</a:t>
                </a:r>
              </a:p>
            </c:rich>
          </c:tx>
          <c:layout>
            <c:manualLayout>
              <c:xMode val="edge"/>
              <c:yMode val="edge"/>
              <c:x val="0.42372905008442763"/>
              <c:y val="0.9081733560248370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264"/>
        <c:crosses val="autoZero"/>
        <c:auto val="1"/>
        <c:lblAlgn val="ctr"/>
        <c:lblOffset val="100"/>
        <c:noMultiLvlLbl val="0"/>
      </c:catAx>
      <c:valAx>
        <c:axId val="630880264"/>
        <c:scaling>
          <c:orientation val="minMax"/>
          <c:max val="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Level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920"/>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Summary Scores for Values and Attitudes by element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'Values and Attitudes'!$A$57:$A$65</c:f>
              <c:strCache>
                <c:ptCount val="9"/>
                <c:pt idx="0">
                  <c:v>Sport</c:v>
                </c:pt>
                <c:pt idx="1">
                  <c:v>Respect</c:v>
                </c:pt>
                <c:pt idx="2">
                  <c:v>Allegiance</c:v>
                </c:pt>
                <c:pt idx="3">
                  <c:v>Dedication</c:v>
                </c:pt>
                <c:pt idx="4">
                  <c:v>Competition</c:v>
                </c:pt>
                <c:pt idx="5">
                  <c:v>Success</c:v>
                </c:pt>
                <c:pt idx="6">
                  <c:v>Motivation</c:v>
                </c:pt>
                <c:pt idx="7">
                  <c:v>Diversity</c:v>
                </c:pt>
                <c:pt idx="8">
                  <c:v>Doping</c:v>
                </c:pt>
              </c:strCache>
            </c:strRef>
          </c:cat>
          <c:val>
            <c:numRef>
              <c:f>'Values and Attitudes'!$B$57:$B$65</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592F-43D9-9C22-48AE6864942D}"/>
            </c:ext>
          </c:extLst>
        </c:ser>
        <c:dLbls>
          <c:showLegendKey val="0"/>
          <c:showVal val="0"/>
          <c:showCatName val="0"/>
          <c:showSerName val="0"/>
          <c:showPercent val="0"/>
          <c:showBubbleSize val="0"/>
        </c:dLbls>
        <c:gapWidth val="219"/>
        <c:overlap val="-27"/>
        <c:axId val="630880920"/>
        <c:axId val="630880264"/>
      </c:barChart>
      <c:catAx>
        <c:axId val="6308809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Element of Values and Attitudes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264"/>
        <c:crosses val="autoZero"/>
        <c:auto val="1"/>
        <c:lblAlgn val="ctr"/>
        <c:lblOffset val="100"/>
        <c:noMultiLvlLbl val="0"/>
      </c:catAx>
      <c:valAx>
        <c:axId val="630880264"/>
        <c:scaling>
          <c:orientation val="minMax"/>
          <c:max val="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Level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920"/>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Summary Scores for Each Pillar/Theme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Summary!$F$3:$F$10</c:f>
              <c:numCache>
                <c:formatCode>0.0_);[Red]\(0.0\)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717-43CA-9AB0-5459B8956CE1}"/>
            </c:ext>
          </c:extLst>
        </c:ser>
        <c:dLbls>
          <c:showLegendKey val="0"/>
          <c:showVal val="0"/>
          <c:showCatName val="0"/>
          <c:showSerName val="0"/>
          <c:showPercent val="0"/>
          <c:showBubbleSize val="0"/>
        </c:dLbls>
        <c:gapWidth val="219"/>
        <c:overlap val="-27"/>
        <c:axId val="630880920"/>
        <c:axId val="630880264"/>
      </c:barChart>
      <c:catAx>
        <c:axId val="6308809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Pillars/Themes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264"/>
        <c:crosses val="autoZero"/>
        <c:auto val="1"/>
        <c:lblAlgn val="ctr"/>
        <c:lblOffset val="100"/>
        <c:noMultiLvlLbl val="0"/>
      </c:catAx>
      <c:valAx>
        <c:axId val="630880264"/>
        <c:scaling>
          <c:orientation val="minMax"/>
          <c:max val="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Level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_);[Red]\(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880920"/>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xdr:col>
      <xdr:colOff>19050</xdr:colOff>
      <xdr:row>80</xdr:row>
      <xdr:rowOff>4761</xdr:rowOff>
    </xdr:from>
    <xdr:to>
      <xdr:col>5</xdr:col>
      <xdr:colOff>0</xdr:colOff>
      <xdr:row>99</xdr:row>
      <xdr:rowOff>152400</xdr:rowOff>
    </xdr:to>
    <xdr:graphicFrame macro="">
      <xdr:nvGraphicFramePr>
        <xdr:cNvPr id="3" name="Chart 2">
          <a:extLst>
            <a:ext uri="{FF2B5EF4-FFF2-40B4-BE49-F238E27FC236}">
              <a16:creationId xmlns:a16="http://schemas.microsoft.com/office/drawing/2014/main" id="{BB85F226-E8C3-4510-B460-335A4569F0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352424</xdr:colOff>
      <xdr:row>68</xdr:row>
      <xdr:rowOff>109537</xdr:rowOff>
    </xdr:from>
    <xdr:to>
      <xdr:col>5</xdr:col>
      <xdr:colOff>9525</xdr:colOff>
      <xdr:row>88</xdr:row>
      <xdr:rowOff>142875</xdr:rowOff>
    </xdr:to>
    <xdr:graphicFrame macro="">
      <xdr:nvGraphicFramePr>
        <xdr:cNvPr id="2" name="Chart 1">
          <a:extLst>
            <a:ext uri="{FF2B5EF4-FFF2-40B4-BE49-F238E27FC236}">
              <a16:creationId xmlns:a16="http://schemas.microsoft.com/office/drawing/2014/main" id="{25607BA1-8F9C-4533-814B-B7718290B2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19050</xdr:colOff>
      <xdr:row>79</xdr:row>
      <xdr:rowOff>376236</xdr:rowOff>
    </xdr:from>
    <xdr:to>
      <xdr:col>4</xdr:col>
      <xdr:colOff>5048250</xdr:colOff>
      <xdr:row>100</xdr:row>
      <xdr:rowOff>19050</xdr:rowOff>
    </xdr:to>
    <xdr:graphicFrame macro="">
      <xdr:nvGraphicFramePr>
        <xdr:cNvPr id="2" name="Chart 1">
          <a:extLst>
            <a:ext uri="{FF2B5EF4-FFF2-40B4-BE49-F238E27FC236}">
              <a16:creationId xmlns:a16="http://schemas.microsoft.com/office/drawing/2014/main" id="{ECCAE74C-A2EC-45E4-9A6B-938B1398CC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28576</xdr:colOff>
      <xdr:row>74</xdr:row>
      <xdr:rowOff>14286</xdr:rowOff>
    </xdr:from>
    <xdr:to>
      <xdr:col>5</xdr:col>
      <xdr:colOff>1</xdr:colOff>
      <xdr:row>95</xdr:row>
      <xdr:rowOff>95249</xdr:rowOff>
    </xdr:to>
    <xdr:graphicFrame macro="">
      <xdr:nvGraphicFramePr>
        <xdr:cNvPr id="2" name="Chart 1">
          <a:extLst>
            <a:ext uri="{FF2B5EF4-FFF2-40B4-BE49-F238E27FC236}">
              <a16:creationId xmlns:a16="http://schemas.microsoft.com/office/drawing/2014/main" id="{986D8C15-722B-435F-8A59-5CBC716C2D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28575</xdr:colOff>
      <xdr:row>67</xdr:row>
      <xdr:rowOff>128587</xdr:rowOff>
    </xdr:from>
    <xdr:to>
      <xdr:col>4</xdr:col>
      <xdr:colOff>4286250</xdr:colOff>
      <xdr:row>84</xdr:row>
      <xdr:rowOff>142875</xdr:rowOff>
    </xdr:to>
    <xdr:graphicFrame macro="">
      <xdr:nvGraphicFramePr>
        <xdr:cNvPr id="2" name="Chart 1">
          <a:extLst>
            <a:ext uri="{FF2B5EF4-FFF2-40B4-BE49-F238E27FC236}">
              <a16:creationId xmlns:a16="http://schemas.microsoft.com/office/drawing/2014/main" id="{DE81E927-DC2E-4A1B-AA76-C68CE18B65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352424</xdr:colOff>
      <xdr:row>68</xdr:row>
      <xdr:rowOff>4761</xdr:rowOff>
    </xdr:from>
    <xdr:to>
      <xdr:col>4</xdr:col>
      <xdr:colOff>4591050</xdr:colOff>
      <xdr:row>84</xdr:row>
      <xdr:rowOff>152400</xdr:rowOff>
    </xdr:to>
    <xdr:graphicFrame macro="">
      <xdr:nvGraphicFramePr>
        <xdr:cNvPr id="2" name="Chart 1">
          <a:extLst>
            <a:ext uri="{FF2B5EF4-FFF2-40B4-BE49-F238E27FC236}">
              <a16:creationId xmlns:a16="http://schemas.microsoft.com/office/drawing/2014/main" id="{EEF30B27-B481-47C5-98D8-DDD1BC0DA1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68</xdr:row>
      <xdr:rowOff>4762</xdr:rowOff>
    </xdr:from>
    <xdr:to>
      <xdr:col>4</xdr:col>
      <xdr:colOff>4371974</xdr:colOff>
      <xdr:row>86</xdr:row>
      <xdr:rowOff>9526</xdr:rowOff>
    </xdr:to>
    <xdr:graphicFrame macro="">
      <xdr:nvGraphicFramePr>
        <xdr:cNvPr id="2" name="Chart 1">
          <a:extLst>
            <a:ext uri="{FF2B5EF4-FFF2-40B4-BE49-F238E27FC236}">
              <a16:creationId xmlns:a16="http://schemas.microsoft.com/office/drawing/2014/main" id="{E919252B-D149-4F49-BF57-4355829827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55</xdr:row>
      <xdr:rowOff>214311</xdr:rowOff>
    </xdr:from>
    <xdr:to>
      <xdr:col>4</xdr:col>
      <xdr:colOff>4267200</xdr:colOff>
      <xdr:row>72</xdr:row>
      <xdr:rowOff>76199</xdr:rowOff>
    </xdr:to>
    <xdr:graphicFrame macro="">
      <xdr:nvGraphicFramePr>
        <xdr:cNvPr id="2" name="Chart 1">
          <a:extLst>
            <a:ext uri="{FF2B5EF4-FFF2-40B4-BE49-F238E27FC236}">
              <a16:creationId xmlns:a16="http://schemas.microsoft.com/office/drawing/2014/main" id="{852DF877-5A00-4DE6-A9EC-138A48BD9E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12</xdr:row>
      <xdr:rowOff>38100</xdr:rowOff>
    </xdr:from>
    <xdr:to>
      <xdr:col>6</xdr:col>
      <xdr:colOff>76200</xdr:colOff>
      <xdr:row>27</xdr:row>
      <xdr:rowOff>52388</xdr:rowOff>
    </xdr:to>
    <xdr:graphicFrame macro="">
      <xdr:nvGraphicFramePr>
        <xdr:cNvPr id="2" name="Chart 1">
          <a:extLst>
            <a:ext uri="{FF2B5EF4-FFF2-40B4-BE49-F238E27FC236}">
              <a16:creationId xmlns:a16="http://schemas.microsoft.com/office/drawing/2014/main" id="{D64958BC-9D1C-46A9-A5D3-A49C32BCD4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Brian Minikin" id="{375225F4-1FEF-40BD-A5A3-33590E07610B}" userId="2e654ef7bbbcd4d0" providerId="Windows Live"/>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 dT="2025-02-15T16:02:07.03" personId="{375225F4-1FEF-40BD-A5A3-33590E07610B}" id="{4AAD0B09-38F1-455C-9233-5F65869FA79A}">
    <text>Put a number that best represents where your organisation is now.</text>
  </threadedComment>
  <threadedComment ref="A9" dT="2025-02-17T14:00:30.04" personId="{375225F4-1FEF-40BD-A5A3-33590E07610B}" id="{FBF5CFF9-C5B0-4CAC-9727-C496D7077DC6}">
    <text>Put a number that best represents where your organisation is now.</text>
  </threadedComment>
  <threadedComment ref="A15" dT="2025-02-17T14:00:40.27" personId="{375225F4-1FEF-40BD-A5A3-33590E07610B}" id="{92AFB776-859A-4C3F-9C13-D94A9243BB6E}">
    <text>Put a number that best represents where your organisation is now.</text>
  </threadedComment>
  <threadedComment ref="A21" dT="2025-02-17T14:02:58.66" personId="{375225F4-1FEF-40BD-A5A3-33590E07610B}" id="{9B0DD581-DAF0-4C13-873A-843F01A088C0}">
    <text>Put a number that best represents where your organisation is now.</text>
  </threadedComment>
  <threadedComment ref="A27" dT="2025-02-17T14:03:12.02" personId="{375225F4-1FEF-40BD-A5A3-33590E07610B}" id="{75EEE495-C86D-48BB-931F-3C99D525057F}">
    <text>Put a number that best represents where your organisation is now.</text>
  </threadedComment>
  <threadedComment ref="A33" dT="2025-02-17T14:03:38.38" personId="{375225F4-1FEF-40BD-A5A3-33590E07610B}" id="{56C180B8-F17C-4E45-B09E-FFC2C4196F84}">
    <text>Put a number that best represents where your organisation is now.</text>
  </threadedComment>
  <threadedComment ref="A39" dT="2025-02-17T14:12:46.37" personId="{375225F4-1FEF-40BD-A5A3-33590E07610B}" id="{50AA250F-DE05-43A3-A06A-213AECE1C75F}">
    <text>Put a number that best represents where your organisation is now.</text>
  </threadedComment>
  <threadedComment ref="A45" dT="2025-02-17T14:12:56.28" personId="{375225F4-1FEF-40BD-A5A3-33590E07610B}" id="{95A5B62E-5A79-4180-92A0-9E2A007C2F36}">
    <text>Put a number that best represents where your organisation is now.</text>
  </threadedComment>
  <threadedComment ref="A51" dT="2025-02-17T14:13:09.27" personId="{375225F4-1FEF-40BD-A5A3-33590E07610B}" id="{7DB0D2BA-662D-4FF5-8209-57F79D94B269}">
    <text>Put a number that best represents where your organisation is now.</text>
  </threadedComment>
  <threadedComment ref="A57" dT="2025-02-17T14:13:18.44" personId="{375225F4-1FEF-40BD-A5A3-33590E07610B}" id="{63224824-E5E0-4BC4-8CBE-B587DB092AE9}">
    <text>Put a number that best represents where your organisation is now.</text>
  </threadedComment>
  <threadedComment ref="A63" dT="2025-02-17T14:13:34.78" personId="{375225F4-1FEF-40BD-A5A3-33590E07610B}" id="{897EE935-9B22-42E9-B89F-E382C6D6677C}">
    <text>Put a number that best represents where your organisation is now.</text>
  </threadedComment>
  <threadedComment ref="A69" dT="2025-02-17T14:13:43.78" personId="{375225F4-1FEF-40BD-A5A3-33590E07610B}" id="{21783514-DEF1-458D-8499-8085BD87FDD8}">
    <text>Put a number that best represents where your organisation is now.</text>
  </threadedComment>
  <threadedComment ref="A75" dT="2025-02-17T14:13:59.94" personId="{375225F4-1FEF-40BD-A5A3-33590E07610B}" id="{B989655F-8744-4133-B3A1-F6AEC8A80ABE}">
    <text>Put a number that best represents where your organisation is now.</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A91B5-CA76-4442-83CA-84C56C151991}">
  <sheetPr codeName="Sheet1"/>
  <dimension ref="A1:E126"/>
  <sheetViews>
    <sheetView topLeftCell="A77" zoomScaleNormal="100" workbookViewId="0">
      <selection activeCell="E9" sqref="E9:E13"/>
    </sheetView>
  </sheetViews>
  <sheetFormatPr defaultColWidth="20" defaultRowHeight="12.75" x14ac:dyDescent="0.25"/>
  <cols>
    <col min="1" max="1" width="15.7109375" style="1" customWidth="1"/>
    <col min="2" max="2" width="4.5703125" style="1" customWidth="1"/>
    <col min="3" max="3" width="39.140625" style="3" customWidth="1"/>
    <col min="4" max="4" width="45.140625" style="3" hidden="1" customWidth="1"/>
    <col min="5" max="5" width="87.28515625" style="1" customWidth="1"/>
    <col min="6" max="16384" width="20" style="1"/>
  </cols>
  <sheetData>
    <row r="1" spans="1:5" ht="18.75" x14ac:dyDescent="0.25">
      <c r="A1" s="12" t="s">
        <v>160</v>
      </c>
      <c r="B1" s="12"/>
      <c r="C1" s="18" t="s">
        <v>161</v>
      </c>
      <c r="D1" s="1"/>
    </row>
    <row r="2" spans="1:5" ht="36.75" customHeight="1" thickBot="1" x14ac:dyDescent="0.3">
      <c r="A2" s="13" t="s">
        <v>147</v>
      </c>
      <c r="B2" s="2" t="s">
        <v>278</v>
      </c>
      <c r="C2" s="19" t="s">
        <v>146</v>
      </c>
      <c r="D2" s="1"/>
      <c r="E2" s="24" t="s">
        <v>994</v>
      </c>
    </row>
    <row r="3" spans="1:5" ht="19.5" customHeight="1" thickBot="1" x14ac:dyDescent="0.3">
      <c r="A3" s="14"/>
      <c r="B3" s="2">
        <v>0</v>
      </c>
      <c r="C3" s="20" t="s">
        <v>105</v>
      </c>
      <c r="D3" s="3" t="s">
        <v>0</v>
      </c>
      <c r="E3" s="59" t="str" cm="1">
        <f t="array" ref="E3">_xlfn.IFS(A3="","", A3=0, D4, A3=1, D5, A3=2, D6, A3=3, D7, A3=4, "No further criteria" )</f>
        <v/>
      </c>
    </row>
    <row r="4" spans="1:5" ht="36.75" customHeight="1" x14ac:dyDescent="0.25">
      <c r="A4" s="57" t="s">
        <v>283</v>
      </c>
      <c r="B4" s="2">
        <v>1</v>
      </c>
      <c r="C4" s="21" t="s">
        <v>28</v>
      </c>
      <c r="D4" s="5" t="s">
        <v>162</v>
      </c>
      <c r="E4" s="60"/>
    </row>
    <row r="5" spans="1:5" ht="36.75" customHeight="1" x14ac:dyDescent="0.25">
      <c r="A5" s="58"/>
      <c r="B5" s="2">
        <v>2</v>
      </c>
      <c r="C5" s="22" t="s">
        <v>29</v>
      </c>
      <c r="D5" s="3" t="s">
        <v>163</v>
      </c>
      <c r="E5" s="60"/>
    </row>
    <row r="6" spans="1:5" ht="36.75" customHeight="1" x14ac:dyDescent="0.25">
      <c r="A6" s="58"/>
      <c r="B6" s="2">
        <v>3</v>
      </c>
      <c r="C6" s="20" t="s">
        <v>31</v>
      </c>
      <c r="D6" s="3" t="s">
        <v>165</v>
      </c>
      <c r="E6" s="60"/>
    </row>
    <row r="7" spans="1:5" ht="36.75" customHeight="1" x14ac:dyDescent="0.25">
      <c r="A7" s="58"/>
      <c r="B7" s="2">
        <v>4</v>
      </c>
      <c r="C7" s="20" t="s">
        <v>32</v>
      </c>
      <c r="D7" s="5" t="s">
        <v>164</v>
      </c>
      <c r="E7" s="60"/>
    </row>
    <row r="8" spans="1:5" ht="36.75" customHeight="1" thickBot="1" x14ac:dyDescent="0.3">
      <c r="A8" s="13" t="s">
        <v>149</v>
      </c>
      <c r="B8" s="2" t="s">
        <v>278</v>
      </c>
      <c r="C8" s="19" t="s">
        <v>146</v>
      </c>
      <c r="E8" s="24" t="s">
        <v>994</v>
      </c>
    </row>
    <row r="9" spans="1:5" ht="20.25" customHeight="1" thickBot="1" x14ac:dyDescent="0.3">
      <c r="A9" s="14"/>
      <c r="B9" s="2">
        <v>0</v>
      </c>
      <c r="C9" s="20" t="s">
        <v>34</v>
      </c>
      <c r="D9" s="3" t="s">
        <v>0</v>
      </c>
      <c r="E9" s="59" t="str" cm="1">
        <f t="array" ref="E9">_xlfn.IFS(A9="","", A9=0, D10, A9=1, D11, A9=2, D12, A9=3, D13, A9=4, "No further criteria" )</f>
        <v/>
      </c>
    </row>
    <row r="10" spans="1:5" ht="36.75" customHeight="1" x14ac:dyDescent="0.25">
      <c r="A10" s="55" t="s">
        <v>30</v>
      </c>
      <c r="B10" s="2">
        <v>1</v>
      </c>
      <c r="C10" s="20" t="s">
        <v>33</v>
      </c>
      <c r="D10" s="3" t="s">
        <v>166</v>
      </c>
      <c r="E10" s="60"/>
    </row>
    <row r="11" spans="1:5" ht="36.75" customHeight="1" x14ac:dyDescent="0.25">
      <c r="A11" s="58"/>
      <c r="B11" s="2">
        <v>2</v>
      </c>
      <c r="C11" s="20" t="s">
        <v>35</v>
      </c>
      <c r="D11" s="3" t="s">
        <v>167</v>
      </c>
      <c r="E11" s="60"/>
    </row>
    <row r="12" spans="1:5" ht="36.75" customHeight="1" x14ac:dyDescent="0.25">
      <c r="A12" s="58"/>
      <c r="B12" s="2">
        <v>3</v>
      </c>
      <c r="C12" s="20" t="s">
        <v>36</v>
      </c>
      <c r="D12" s="3" t="s">
        <v>168</v>
      </c>
      <c r="E12" s="60"/>
    </row>
    <row r="13" spans="1:5" ht="36.75" customHeight="1" x14ac:dyDescent="0.25">
      <c r="A13" s="58"/>
      <c r="B13" s="2">
        <v>4</v>
      </c>
      <c r="C13" s="20" t="s">
        <v>37</v>
      </c>
      <c r="D13" s="3" t="s">
        <v>169</v>
      </c>
      <c r="E13" s="60"/>
    </row>
    <row r="14" spans="1:5" ht="36.75" customHeight="1" thickBot="1" x14ac:dyDescent="0.3">
      <c r="A14" s="13" t="s">
        <v>279</v>
      </c>
      <c r="B14" s="2" t="s">
        <v>278</v>
      </c>
      <c r="C14" s="19" t="s">
        <v>146</v>
      </c>
      <c r="E14" s="24" t="s">
        <v>994</v>
      </c>
    </row>
    <row r="15" spans="1:5" ht="20.25" customHeight="1" thickBot="1" x14ac:dyDescent="0.3">
      <c r="A15" s="14"/>
      <c r="B15" s="2">
        <v>0</v>
      </c>
      <c r="C15" s="20" t="s">
        <v>39</v>
      </c>
      <c r="D15" s="3" t="s">
        <v>0</v>
      </c>
      <c r="E15" s="59" t="str" cm="1">
        <f t="array" ref="E15">_xlfn.IFS(A15="","", A15=0, D16, A15=1, D17, A15=2, D18, A15=3, D19, A15=4, "No further criteria" )</f>
        <v/>
      </c>
    </row>
    <row r="16" spans="1:5" ht="36.75" customHeight="1" x14ac:dyDescent="0.25">
      <c r="A16" s="55" t="s">
        <v>38</v>
      </c>
      <c r="B16" s="2">
        <v>1</v>
      </c>
      <c r="C16" s="20" t="s">
        <v>40</v>
      </c>
      <c r="D16" s="3" t="s">
        <v>170</v>
      </c>
      <c r="E16" s="60"/>
    </row>
    <row r="17" spans="1:5" ht="36.75" customHeight="1" x14ac:dyDescent="0.25">
      <c r="A17" s="58"/>
      <c r="B17" s="2">
        <v>2</v>
      </c>
      <c r="C17" s="20" t="s">
        <v>41</v>
      </c>
      <c r="D17" s="3" t="s">
        <v>171</v>
      </c>
      <c r="E17" s="60"/>
    </row>
    <row r="18" spans="1:5" ht="36.75" customHeight="1" x14ac:dyDescent="0.25">
      <c r="A18" s="58"/>
      <c r="B18" s="2">
        <v>3</v>
      </c>
      <c r="C18" s="20" t="s">
        <v>42</v>
      </c>
      <c r="D18" s="3" t="s">
        <v>172</v>
      </c>
      <c r="E18" s="60"/>
    </row>
    <row r="19" spans="1:5" ht="36.75" customHeight="1" x14ac:dyDescent="0.25">
      <c r="A19" s="58"/>
      <c r="B19" s="2">
        <v>4</v>
      </c>
      <c r="C19" s="20" t="s">
        <v>43</v>
      </c>
      <c r="D19" s="3" t="s">
        <v>173</v>
      </c>
      <c r="E19" s="60"/>
    </row>
    <row r="20" spans="1:5" ht="36.75" customHeight="1" thickBot="1" x14ac:dyDescent="0.3">
      <c r="A20" s="13" t="s">
        <v>150</v>
      </c>
      <c r="B20" s="2" t="s">
        <v>278</v>
      </c>
      <c r="C20" s="19" t="s">
        <v>146</v>
      </c>
      <c r="E20" s="24" t="s">
        <v>994</v>
      </c>
    </row>
    <row r="21" spans="1:5" ht="20.100000000000001" customHeight="1" thickBot="1" x14ac:dyDescent="0.3">
      <c r="A21" s="14"/>
      <c r="B21" s="2">
        <v>0</v>
      </c>
      <c r="C21" s="20" t="s">
        <v>46</v>
      </c>
      <c r="D21" s="3" t="s">
        <v>0</v>
      </c>
      <c r="E21" s="59" t="str" cm="1">
        <f t="array" ref="E21">_xlfn.IFS(A21="","", A21=0, D22, A21=1, D23, A21=2, D24, A21=3, D25, A21=4, "No further criteria" )</f>
        <v/>
      </c>
    </row>
    <row r="22" spans="1:5" ht="36.75" customHeight="1" x14ac:dyDescent="0.25">
      <c r="A22" s="55" t="s">
        <v>45</v>
      </c>
      <c r="B22" s="2">
        <v>1</v>
      </c>
      <c r="C22" s="20" t="s">
        <v>44</v>
      </c>
      <c r="D22" s="3" t="s">
        <v>280</v>
      </c>
      <c r="E22" s="60"/>
    </row>
    <row r="23" spans="1:5" ht="36.75" customHeight="1" x14ac:dyDescent="0.25">
      <c r="A23" s="56"/>
      <c r="B23" s="2">
        <v>2</v>
      </c>
      <c r="C23" s="20" t="s">
        <v>47</v>
      </c>
      <c r="D23" s="3" t="s">
        <v>174</v>
      </c>
      <c r="E23" s="60"/>
    </row>
    <row r="24" spans="1:5" ht="36.75" customHeight="1" x14ac:dyDescent="0.25">
      <c r="A24" s="56"/>
      <c r="B24" s="2">
        <v>3</v>
      </c>
      <c r="C24" s="20" t="s">
        <v>48</v>
      </c>
      <c r="D24" s="3" t="s">
        <v>175</v>
      </c>
      <c r="E24" s="60"/>
    </row>
    <row r="25" spans="1:5" ht="36.75" customHeight="1" x14ac:dyDescent="0.25">
      <c r="A25" s="56"/>
      <c r="B25" s="2">
        <v>4</v>
      </c>
      <c r="C25" s="20" t="s">
        <v>49</v>
      </c>
      <c r="D25" s="3" t="s">
        <v>176</v>
      </c>
      <c r="E25" s="60"/>
    </row>
    <row r="26" spans="1:5" ht="36.75" customHeight="1" thickBot="1" x14ac:dyDescent="0.3">
      <c r="A26" s="13" t="s">
        <v>151</v>
      </c>
      <c r="B26" s="2" t="s">
        <v>278</v>
      </c>
      <c r="C26" s="19" t="s">
        <v>146</v>
      </c>
      <c r="E26" s="24" t="s">
        <v>994</v>
      </c>
    </row>
    <row r="27" spans="1:5" ht="20.100000000000001" customHeight="1" thickBot="1" x14ac:dyDescent="0.3">
      <c r="A27" s="14"/>
      <c r="B27" s="2">
        <v>0</v>
      </c>
      <c r="C27" s="20" t="s">
        <v>51</v>
      </c>
      <c r="D27" s="3" t="s">
        <v>0</v>
      </c>
      <c r="E27" s="59" t="str" cm="1">
        <f t="array" ref="E27">_xlfn.IFS(A27="","", A27=0, D28, A27=1, D29, A27=2, D30, A27=3, D31, A27=4, "No further criteria" )</f>
        <v/>
      </c>
    </row>
    <row r="28" spans="1:5" ht="36.75" customHeight="1" x14ac:dyDescent="0.25">
      <c r="A28" s="55" t="s">
        <v>50</v>
      </c>
      <c r="B28" s="2">
        <v>1</v>
      </c>
      <c r="C28" s="20" t="s">
        <v>52</v>
      </c>
      <c r="D28" s="3" t="s">
        <v>177</v>
      </c>
      <c r="E28" s="60"/>
    </row>
    <row r="29" spans="1:5" ht="36.75" customHeight="1" x14ac:dyDescent="0.25">
      <c r="A29" s="56"/>
      <c r="B29" s="2">
        <v>2</v>
      </c>
      <c r="C29" s="20" t="s">
        <v>53</v>
      </c>
      <c r="D29" s="3" t="s">
        <v>281</v>
      </c>
      <c r="E29" s="60"/>
    </row>
    <row r="30" spans="1:5" ht="36.75" customHeight="1" x14ac:dyDescent="0.25">
      <c r="A30" s="56"/>
      <c r="B30" s="2">
        <v>3</v>
      </c>
      <c r="C30" s="20" t="s">
        <v>54</v>
      </c>
      <c r="D30" s="3" t="s">
        <v>178</v>
      </c>
      <c r="E30" s="60"/>
    </row>
    <row r="31" spans="1:5" ht="36.75" customHeight="1" x14ac:dyDescent="0.25">
      <c r="A31" s="56"/>
      <c r="B31" s="2">
        <v>4</v>
      </c>
      <c r="C31" s="20" t="s">
        <v>138</v>
      </c>
      <c r="D31" s="3" t="s">
        <v>179</v>
      </c>
      <c r="E31" s="60"/>
    </row>
    <row r="32" spans="1:5" ht="36.75" customHeight="1" thickBot="1" x14ac:dyDescent="0.3">
      <c r="A32" s="13" t="s">
        <v>152</v>
      </c>
      <c r="B32" s="2" t="s">
        <v>278</v>
      </c>
      <c r="C32" s="19" t="s">
        <v>146</v>
      </c>
      <c r="E32" s="24" t="s">
        <v>994</v>
      </c>
    </row>
    <row r="33" spans="1:5" ht="20.100000000000001" customHeight="1" thickBot="1" x14ac:dyDescent="0.3">
      <c r="A33" s="14"/>
      <c r="B33" s="2">
        <v>0</v>
      </c>
      <c r="C33" s="22" t="s">
        <v>56</v>
      </c>
      <c r="D33" s="3" t="s">
        <v>0</v>
      </c>
      <c r="E33" s="59" t="str" cm="1">
        <f t="array" ref="E33">_xlfn.IFS(A33="","", A33=0, D34, A33=1, D35, A33=2, D36, A33=3, D37, A33=4, "No further criteria" )</f>
        <v/>
      </c>
    </row>
    <row r="34" spans="1:5" ht="36.75" customHeight="1" x14ac:dyDescent="0.25">
      <c r="A34" s="55" t="s">
        <v>55</v>
      </c>
      <c r="B34" s="2">
        <v>1</v>
      </c>
      <c r="C34" s="20" t="s">
        <v>106</v>
      </c>
      <c r="D34" s="3" t="s">
        <v>180</v>
      </c>
      <c r="E34" s="60"/>
    </row>
    <row r="35" spans="1:5" ht="36.75" customHeight="1" x14ac:dyDescent="0.25">
      <c r="A35" s="56"/>
      <c r="B35" s="2">
        <v>2</v>
      </c>
      <c r="C35" s="20" t="s">
        <v>57</v>
      </c>
      <c r="D35" s="3" t="s">
        <v>181</v>
      </c>
      <c r="E35" s="60"/>
    </row>
    <row r="36" spans="1:5" ht="36.75" customHeight="1" x14ac:dyDescent="0.25">
      <c r="A36" s="56"/>
      <c r="B36" s="2">
        <v>3</v>
      </c>
      <c r="C36" s="20" t="s">
        <v>58</v>
      </c>
      <c r="D36" s="3" t="s">
        <v>182</v>
      </c>
      <c r="E36" s="60"/>
    </row>
    <row r="37" spans="1:5" ht="36.75" customHeight="1" x14ac:dyDescent="0.25">
      <c r="A37" s="56"/>
      <c r="B37" s="2">
        <v>4</v>
      </c>
      <c r="C37" s="20" t="s">
        <v>59</v>
      </c>
      <c r="D37" s="3" t="s">
        <v>183</v>
      </c>
      <c r="E37" s="60"/>
    </row>
    <row r="38" spans="1:5" ht="36.75" customHeight="1" thickBot="1" x14ac:dyDescent="0.3">
      <c r="A38" s="13" t="s">
        <v>153</v>
      </c>
      <c r="B38" s="2" t="s">
        <v>278</v>
      </c>
      <c r="C38" s="19" t="s">
        <v>146</v>
      </c>
      <c r="E38" s="24" t="s">
        <v>994</v>
      </c>
    </row>
    <row r="39" spans="1:5" ht="20.100000000000001" customHeight="1" thickBot="1" x14ac:dyDescent="0.3">
      <c r="A39" s="14"/>
      <c r="B39" s="2">
        <v>0</v>
      </c>
      <c r="C39" s="20" t="s">
        <v>61</v>
      </c>
      <c r="D39" s="3" t="s">
        <v>0</v>
      </c>
      <c r="E39" s="59" t="str" cm="1">
        <f t="array" ref="E39">_xlfn.IFS(A39="","", A39=0, D40, A39=1, D41, A39=2, D42, A39=3, D43, A39=4, "No further criteria" )</f>
        <v/>
      </c>
    </row>
    <row r="40" spans="1:5" ht="36.75" customHeight="1" x14ac:dyDescent="0.25">
      <c r="A40" s="55" t="s">
        <v>60</v>
      </c>
      <c r="B40" s="2">
        <v>1</v>
      </c>
      <c r="C40" s="20" t="s">
        <v>62</v>
      </c>
      <c r="D40" s="3" t="s">
        <v>184</v>
      </c>
      <c r="E40" s="60"/>
    </row>
    <row r="41" spans="1:5" ht="36.75" customHeight="1" x14ac:dyDescent="0.25">
      <c r="A41" s="56"/>
      <c r="B41" s="2">
        <v>2</v>
      </c>
      <c r="C41" s="20" t="s">
        <v>63</v>
      </c>
      <c r="D41" s="3" t="s">
        <v>185</v>
      </c>
      <c r="E41" s="60"/>
    </row>
    <row r="42" spans="1:5" ht="36.75" customHeight="1" x14ac:dyDescent="0.25">
      <c r="A42" s="56"/>
      <c r="B42" s="2">
        <v>3</v>
      </c>
      <c r="C42" s="20" t="s">
        <v>64</v>
      </c>
      <c r="D42" s="3" t="s">
        <v>186</v>
      </c>
      <c r="E42" s="60"/>
    </row>
    <row r="43" spans="1:5" ht="36.75" customHeight="1" x14ac:dyDescent="0.25">
      <c r="A43" s="56"/>
      <c r="B43" s="2">
        <v>4</v>
      </c>
      <c r="C43" s="20" t="s">
        <v>65</v>
      </c>
      <c r="D43" s="3" t="s">
        <v>187</v>
      </c>
      <c r="E43" s="60"/>
    </row>
    <row r="44" spans="1:5" ht="36.75" customHeight="1" thickBot="1" x14ac:dyDescent="0.3">
      <c r="A44" s="13" t="s">
        <v>209</v>
      </c>
      <c r="B44" s="2" t="s">
        <v>278</v>
      </c>
      <c r="C44" s="19" t="s">
        <v>146</v>
      </c>
      <c r="E44" s="24" t="s">
        <v>994</v>
      </c>
    </row>
    <row r="45" spans="1:5" ht="20.100000000000001" customHeight="1" thickBot="1" x14ac:dyDescent="0.3">
      <c r="A45" s="14"/>
      <c r="B45" s="2">
        <v>0</v>
      </c>
      <c r="C45" s="20" t="s">
        <v>67</v>
      </c>
      <c r="D45" s="3" t="s">
        <v>0</v>
      </c>
      <c r="E45" s="59" t="str" cm="1">
        <f t="array" ref="E45">_xlfn.IFS(A45="","", A45=0, D46, A45=1, D47, A45=2, D48, A45=3, D49, A45=4, "No further criteria" )</f>
        <v/>
      </c>
    </row>
    <row r="46" spans="1:5" ht="36.75" customHeight="1" x14ac:dyDescent="0.25">
      <c r="A46" s="55" t="s">
        <v>66</v>
      </c>
      <c r="B46" s="2">
        <v>1</v>
      </c>
      <c r="C46" s="20" t="s">
        <v>68</v>
      </c>
      <c r="D46" s="3" t="s">
        <v>191</v>
      </c>
      <c r="E46" s="60"/>
    </row>
    <row r="47" spans="1:5" ht="36.75" customHeight="1" x14ac:dyDescent="0.25">
      <c r="A47" s="56"/>
      <c r="B47" s="2">
        <v>2</v>
      </c>
      <c r="C47" s="20" t="s">
        <v>69</v>
      </c>
      <c r="D47" s="3" t="s">
        <v>190</v>
      </c>
      <c r="E47" s="60"/>
    </row>
    <row r="48" spans="1:5" ht="36.75" customHeight="1" x14ac:dyDescent="0.25">
      <c r="A48" s="56"/>
      <c r="B48" s="2">
        <v>3</v>
      </c>
      <c r="C48" s="20" t="s">
        <v>70</v>
      </c>
      <c r="D48" s="3" t="s">
        <v>189</v>
      </c>
      <c r="E48" s="60"/>
    </row>
    <row r="49" spans="1:5" ht="36.75" customHeight="1" x14ac:dyDescent="0.25">
      <c r="A49" s="56"/>
      <c r="B49" s="2">
        <v>4</v>
      </c>
      <c r="C49" s="20" t="s">
        <v>71</v>
      </c>
      <c r="D49" s="3" t="s">
        <v>188</v>
      </c>
      <c r="E49" s="60"/>
    </row>
    <row r="50" spans="1:5" ht="36.75" customHeight="1" thickBot="1" x14ac:dyDescent="0.3">
      <c r="A50" s="13" t="s">
        <v>210</v>
      </c>
      <c r="B50" s="2" t="s">
        <v>278</v>
      </c>
      <c r="C50" s="19" t="s">
        <v>146</v>
      </c>
      <c r="E50" s="24" t="s">
        <v>994</v>
      </c>
    </row>
    <row r="51" spans="1:5" ht="20.100000000000001" customHeight="1" thickBot="1" x14ac:dyDescent="0.3">
      <c r="A51" s="14"/>
      <c r="B51" s="2">
        <v>0</v>
      </c>
      <c r="C51" s="20" t="s">
        <v>6</v>
      </c>
      <c r="E51" s="59" t="str" cm="1">
        <f t="array" ref="E51">_xlfn.IFS(A51="","", A51=0, D52, A51=1, D53, A51=2, D54, A51=3, D55, A51=4, "No further criteria" )</f>
        <v/>
      </c>
    </row>
    <row r="52" spans="1:5" ht="36.75" customHeight="1" x14ac:dyDescent="0.25">
      <c r="A52" s="55" t="s">
        <v>282</v>
      </c>
      <c r="B52" s="2">
        <v>1</v>
      </c>
      <c r="C52" s="23" t="s">
        <v>72</v>
      </c>
      <c r="D52" s="3" t="s">
        <v>196</v>
      </c>
      <c r="E52" s="60"/>
    </row>
    <row r="53" spans="1:5" ht="36.75" customHeight="1" x14ac:dyDescent="0.25">
      <c r="A53" s="56"/>
      <c r="B53" s="2">
        <v>2</v>
      </c>
      <c r="C53" s="23" t="s">
        <v>73</v>
      </c>
      <c r="D53" s="3" t="s">
        <v>141</v>
      </c>
      <c r="E53" s="60"/>
    </row>
    <row r="54" spans="1:5" ht="36.75" customHeight="1" x14ac:dyDescent="0.25">
      <c r="A54" s="56"/>
      <c r="B54" s="2">
        <v>3</v>
      </c>
      <c r="C54" s="23" t="s">
        <v>74</v>
      </c>
      <c r="D54" s="3" t="s">
        <v>142</v>
      </c>
      <c r="E54" s="60"/>
    </row>
    <row r="55" spans="1:5" ht="36.75" customHeight="1" x14ac:dyDescent="0.25">
      <c r="A55" s="56"/>
      <c r="B55" s="2">
        <v>4</v>
      </c>
      <c r="C55" s="23" t="s">
        <v>75</v>
      </c>
      <c r="D55" s="3" t="s">
        <v>143</v>
      </c>
      <c r="E55" s="60"/>
    </row>
    <row r="56" spans="1:5" ht="36.75" customHeight="1" thickBot="1" x14ac:dyDescent="0.3">
      <c r="A56" s="13" t="s">
        <v>154</v>
      </c>
      <c r="B56" s="2" t="s">
        <v>278</v>
      </c>
      <c r="C56" s="19" t="s">
        <v>146</v>
      </c>
      <c r="E56" s="24" t="s">
        <v>994</v>
      </c>
    </row>
    <row r="57" spans="1:5" ht="20.100000000000001" customHeight="1" thickBot="1" x14ac:dyDescent="0.3">
      <c r="A57" s="14"/>
      <c r="B57" s="2">
        <v>0</v>
      </c>
      <c r="C57" s="20" t="s">
        <v>107</v>
      </c>
      <c r="D57" s="3" t="s">
        <v>0</v>
      </c>
      <c r="E57" s="59" t="str" cm="1">
        <f t="array" ref="E57">_xlfn.IFS(A57="","", A57=0, D58, A57=1, D59, A57=2, D60, A57=3, D61, A57=4, "No further criteria" )</f>
        <v/>
      </c>
    </row>
    <row r="58" spans="1:5" ht="36.75" customHeight="1" x14ac:dyDescent="0.25">
      <c r="A58" s="55" t="s">
        <v>998</v>
      </c>
      <c r="B58" s="2">
        <v>1</v>
      </c>
      <c r="C58" s="23" t="s">
        <v>76</v>
      </c>
      <c r="D58" s="3" t="s">
        <v>195</v>
      </c>
      <c r="E58" s="60"/>
    </row>
    <row r="59" spans="1:5" ht="36.75" customHeight="1" x14ac:dyDescent="0.25">
      <c r="A59" s="56"/>
      <c r="B59" s="2">
        <v>2</v>
      </c>
      <c r="C59" s="23" t="s">
        <v>77</v>
      </c>
      <c r="D59" s="3" t="s">
        <v>194</v>
      </c>
      <c r="E59" s="60"/>
    </row>
    <row r="60" spans="1:5" ht="36.75" customHeight="1" x14ac:dyDescent="0.25">
      <c r="A60" s="56"/>
      <c r="B60" s="2">
        <v>3</v>
      </c>
      <c r="C60" s="22" t="s">
        <v>139</v>
      </c>
      <c r="D60" s="3" t="s">
        <v>193</v>
      </c>
      <c r="E60" s="60"/>
    </row>
    <row r="61" spans="1:5" ht="36.75" customHeight="1" x14ac:dyDescent="0.25">
      <c r="A61" s="56"/>
      <c r="B61" s="2">
        <v>4</v>
      </c>
      <c r="C61" s="22" t="s">
        <v>5</v>
      </c>
      <c r="D61" s="3" t="s">
        <v>192</v>
      </c>
      <c r="E61" s="60"/>
    </row>
    <row r="62" spans="1:5" ht="36.75" customHeight="1" thickBot="1" x14ac:dyDescent="0.3">
      <c r="A62" s="13" t="s">
        <v>155</v>
      </c>
      <c r="B62" s="2" t="s">
        <v>278</v>
      </c>
      <c r="C62" s="19" t="s">
        <v>146</v>
      </c>
      <c r="E62" s="24" t="s">
        <v>994</v>
      </c>
    </row>
    <row r="63" spans="1:5" ht="20.100000000000001" customHeight="1" thickBot="1" x14ac:dyDescent="0.3">
      <c r="A63" s="14"/>
      <c r="B63" s="2">
        <v>0</v>
      </c>
      <c r="C63" s="20" t="s">
        <v>6</v>
      </c>
      <c r="D63" s="3" t="s">
        <v>0</v>
      </c>
      <c r="E63" s="59" t="str" cm="1">
        <f t="array" ref="E63">_xlfn.IFS(A63="","", A63=0, D64, A63=1, D65, A63=2, D66, A63=3, D67, A63=4, "No further criteria" )</f>
        <v/>
      </c>
    </row>
    <row r="64" spans="1:5" ht="36.75" customHeight="1" x14ac:dyDescent="0.25">
      <c r="A64" s="55" t="s">
        <v>22</v>
      </c>
      <c r="B64" s="2">
        <v>1</v>
      </c>
      <c r="C64" s="22" t="s">
        <v>7</v>
      </c>
      <c r="D64" s="3" t="s">
        <v>197</v>
      </c>
      <c r="E64" s="60"/>
    </row>
    <row r="65" spans="1:5" ht="36.75" customHeight="1" x14ac:dyDescent="0.25">
      <c r="A65" s="56"/>
      <c r="B65" s="2">
        <v>2</v>
      </c>
      <c r="C65" s="22" t="s">
        <v>23</v>
      </c>
      <c r="D65" s="3" t="s">
        <v>198</v>
      </c>
      <c r="E65" s="60"/>
    </row>
    <row r="66" spans="1:5" ht="36.75" customHeight="1" x14ac:dyDescent="0.25">
      <c r="A66" s="56"/>
      <c r="B66" s="2">
        <v>3</v>
      </c>
      <c r="C66" s="22" t="s">
        <v>8</v>
      </c>
      <c r="D66" s="3" t="s">
        <v>200</v>
      </c>
      <c r="E66" s="60"/>
    </row>
    <row r="67" spans="1:5" ht="36.75" customHeight="1" x14ac:dyDescent="0.25">
      <c r="A67" s="56"/>
      <c r="B67" s="2">
        <v>4</v>
      </c>
      <c r="C67" s="22" t="s">
        <v>9</v>
      </c>
      <c r="D67" s="3" t="s">
        <v>199</v>
      </c>
      <c r="E67" s="60"/>
    </row>
    <row r="68" spans="1:5" ht="36.75" customHeight="1" thickBot="1" x14ac:dyDescent="0.3">
      <c r="A68" s="13" t="s">
        <v>156</v>
      </c>
      <c r="B68" s="2" t="s">
        <v>278</v>
      </c>
      <c r="C68" s="19" t="s">
        <v>146</v>
      </c>
      <c r="E68" s="24" t="s">
        <v>994</v>
      </c>
    </row>
    <row r="69" spans="1:5" ht="20.100000000000001" customHeight="1" thickBot="1" x14ac:dyDescent="0.3">
      <c r="A69" s="14"/>
      <c r="B69" s="2">
        <v>0</v>
      </c>
      <c r="C69" s="20" t="s">
        <v>1</v>
      </c>
      <c r="D69" s="3" t="s">
        <v>0</v>
      </c>
      <c r="E69" s="59" t="str" cm="1">
        <f t="array" ref="E69">_xlfn.IFS(A69="","", A69=0, D70, A69=1, D71, A69=2, D72, A69=3, D73, A69=4, "No further criteria" )</f>
        <v/>
      </c>
    </row>
    <row r="70" spans="1:5" ht="36.75" customHeight="1" x14ac:dyDescent="0.25">
      <c r="A70" s="55" t="s">
        <v>78</v>
      </c>
      <c r="B70" s="2">
        <v>1</v>
      </c>
      <c r="C70" s="22" t="s">
        <v>10</v>
      </c>
      <c r="D70" s="3" t="s">
        <v>201</v>
      </c>
      <c r="E70" s="60"/>
    </row>
    <row r="71" spans="1:5" ht="36.75" customHeight="1" x14ac:dyDescent="0.25">
      <c r="A71" s="56"/>
      <c r="B71" s="2">
        <v>2</v>
      </c>
      <c r="C71" s="20" t="s">
        <v>24</v>
      </c>
      <c r="D71" s="3" t="s">
        <v>202</v>
      </c>
      <c r="E71" s="60"/>
    </row>
    <row r="72" spans="1:5" ht="36.75" customHeight="1" x14ac:dyDescent="0.25">
      <c r="A72" s="56"/>
      <c r="B72" s="2">
        <v>3</v>
      </c>
      <c r="C72" s="20" t="s">
        <v>25</v>
      </c>
      <c r="D72" s="3" t="s">
        <v>203</v>
      </c>
      <c r="E72" s="60"/>
    </row>
    <row r="73" spans="1:5" ht="51" customHeight="1" x14ac:dyDescent="0.25">
      <c r="A73" s="56"/>
      <c r="B73" s="2">
        <v>4</v>
      </c>
      <c r="C73" s="22" t="s">
        <v>108</v>
      </c>
      <c r="D73" s="3" t="s">
        <v>204</v>
      </c>
      <c r="E73" s="60"/>
    </row>
    <row r="74" spans="1:5" ht="36.75" customHeight="1" thickBot="1" x14ac:dyDescent="0.3">
      <c r="A74" s="13" t="s">
        <v>157</v>
      </c>
      <c r="B74" s="2" t="s">
        <v>278</v>
      </c>
      <c r="C74" s="19" t="s">
        <v>146</v>
      </c>
      <c r="E74" s="24" t="s">
        <v>994</v>
      </c>
    </row>
    <row r="75" spans="1:5" ht="20.100000000000001" customHeight="1" thickBot="1" x14ac:dyDescent="0.3">
      <c r="A75" s="14"/>
      <c r="B75" s="2">
        <v>0</v>
      </c>
      <c r="C75" s="20" t="s">
        <v>26</v>
      </c>
      <c r="D75" s="3" t="s">
        <v>0</v>
      </c>
      <c r="E75" s="59" t="str" cm="1">
        <f t="array" ref="E75">_xlfn.IFS(A75="","", A75=0, D76, A75=1, D77, A75=2, D78, A75=3, D79, A75=4, "No further criteria" )</f>
        <v/>
      </c>
    </row>
    <row r="76" spans="1:5" ht="36.75" customHeight="1" x14ac:dyDescent="0.25">
      <c r="A76" s="55" t="s">
        <v>130</v>
      </c>
      <c r="B76" s="2">
        <v>1</v>
      </c>
      <c r="C76" s="22" t="s">
        <v>11</v>
      </c>
      <c r="D76" s="3" t="s">
        <v>205</v>
      </c>
      <c r="E76" s="60"/>
    </row>
    <row r="77" spans="1:5" ht="36.75" customHeight="1" x14ac:dyDescent="0.25">
      <c r="A77" s="56"/>
      <c r="B77" s="2">
        <v>2</v>
      </c>
      <c r="C77" s="20" t="s">
        <v>27</v>
      </c>
      <c r="D77" s="3" t="s">
        <v>206</v>
      </c>
      <c r="E77" s="60"/>
    </row>
    <row r="78" spans="1:5" ht="51" customHeight="1" x14ac:dyDescent="0.25">
      <c r="A78" s="56"/>
      <c r="B78" s="2">
        <v>3</v>
      </c>
      <c r="C78" s="22" t="s">
        <v>284</v>
      </c>
      <c r="D78" s="3" t="s">
        <v>207</v>
      </c>
      <c r="E78" s="60"/>
    </row>
    <row r="79" spans="1:5" ht="50.25" customHeight="1" x14ac:dyDescent="0.25">
      <c r="A79" s="56"/>
      <c r="B79" s="2">
        <v>4</v>
      </c>
      <c r="C79" s="22" t="s">
        <v>12</v>
      </c>
      <c r="D79" s="3" t="s">
        <v>208</v>
      </c>
      <c r="E79" s="60"/>
    </row>
    <row r="80" spans="1:5" ht="12.75" customHeight="1" x14ac:dyDescent="0.25"/>
    <row r="81" spans="1:2" x14ac:dyDescent="0.25">
      <c r="A81" s="1" t="str">
        <f>A2</f>
        <v>Board Structure</v>
      </c>
      <c r="B81" s="36">
        <f>A3</f>
        <v>0</v>
      </c>
    </row>
    <row r="82" spans="1:2" x14ac:dyDescent="0.25">
      <c r="A82" s="1" t="str">
        <f>A8</f>
        <v>Your AGM</v>
      </c>
      <c r="B82" s="36">
        <f>A9</f>
        <v>0</v>
      </c>
    </row>
    <row r="83" spans="1:2" x14ac:dyDescent="0.25">
      <c r="A83" s="1" t="str">
        <f>A14</f>
        <v>Constitution</v>
      </c>
      <c r="B83" s="36">
        <f>A15</f>
        <v>0</v>
      </c>
    </row>
    <row r="84" spans="1:2" x14ac:dyDescent="0.25">
      <c r="A84" s="1" t="str">
        <f>A20</f>
        <v>Affiliates</v>
      </c>
      <c r="B84" s="36">
        <f>A21</f>
        <v>0</v>
      </c>
    </row>
    <row r="85" spans="1:2" ht="25.5" x14ac:dyDescent="0.25">
      <c r="A85" s="1" t="str">
        <f>A26</f>
        <v>Organisation Affiliations</v>
      </c>
      <c r="B85" s="36">
        <f>A27</f>
        <v>0</v>
      </c>
    </row>
    <row r="86" spans="1:2" x14ac:dyDescent="0.25">
      <c r="A86" s="1" t="str">
        <f>A32</f>
        <v>Planning</v>
      </c>
      <c r="B86" s="36">
        <f>A33</f>
        <v>0</v>
      </c>
    </row>
    <row r="87" spans="1:2" x14ac:dyDescent="0.25">
      <c r="A87" s="1" t="str">
        <f>A38</f>
        <v>Code of Conduct</v>
      </c>
      <c r="B87" s="36">
        <f>A39</f>
        <v>0</v>
      </c>
    </row>
    <row r="88" spans="1:2" x14ac:dyDescent="0.25">
      <c r="A88" s="1" t="str">
        <f>A44</f>
        <v>Networks</v>
      </c>
      <c r="B88" s="36">
        <f>A45</f>
        <v>0</v>
      </c>
    </row>
    <row r="89" spans="1:2" x14ac:dyDescent="0.25">
      <c r="A89" s="1" t="str">
        <f>A50</f>
        <v>M &amp; E</v>
      </c>
      <c r="B89" s="36">
        <f>A51</f>
        <v>0</v>
      </c>
    </row>
    <row r="90" spans="1:2" ht="27" customHeight="1" x14ac:dyDescent="0.25">
      <c r="A90" s="1" t="str">
        <f>A56</f>
        <v>Separation of governance</v>
      </c>
      <c r="B90" s="36">
        <f>A57</f>
        <v>0</v>
      </c>
    </row>
    <row r="91" spans="1:2" ht="25.5" x14ac:dyDescent="0.25">
      <c r="A91" s="1" t="str">
        <f>A62</f>
        <v>Review of Governance</v>
      </c>
      <c r="B91" s="36">
        <f>A63</f>
        <v>0</v>
      </c>
    </row>
    <row r="92" spans="1:2" x14ac:dyDescent="0.25">
      <c r="A92" s="1" t="str">
        <f>A68</f>
        <v>Conflict of Interest</v>
      </c>
      <c r="B92" s="36">
        <f>A69</f>
        <v>0</v>
      </c>
    </row>
    <row r="93" spans="1:2" x14ac:dyDescent="0.25">
      <c r="A93" s="1" t="str">
        <f>A74</f>
        <v>Gender Equity</v>
      </c>
      <c r="B93" s="36">
        <f>A75</f>
        <v>0</v>
      </c>
    </row>
    <row r="95" spans="1:2" ht="15.75" x14ac:dyDescent="0.25">
      <c r="A95" s="1" t="s">
        <v>211</v>
      </c>
      <c r="B95" s="37">
        <f>AVERAGE(B81:B93)</f>
        <v>0</v>
      </c>
    </row>
    <row r="96" spans="1:2" x14ac:dyDescent="0.25">
      <c r="A96" s="1" t="s">
        <v>145</v>
      </c>
      <c r="B96" s="36">
        <f>COUNTIF(B81:B93,4)</f>
        <v>0</v>
      </c>
    </row>
    <row r="97" spans="1:5" x14ac:dyDescent="0.25">
      <c r="A97" s="1" t="s">
        <v>144</v>
      </c>
      <c r="B97" s="36">
        <f>COUNTIF(B81:B93,3)</f>
        <v>0</v>
      </c>
    </row>
    <row r="98" spans="1:5" x14ac:dyDescent="0.25">
      <c r="A98" s="1" t="s">
        <v>212</v>
      </c>
      <c r="B98" s="36">
        <f>COUNTIF(B81:B93,2)</f>
        <v>0</v>
      </c>
    </row>
    <row r="99" spans="1:5" x14ac:dyDescent="0.25">
      <c r="A99" s="1" t="s">
        <v>213</v>
      </c>
      <c r="B99" s="36">
        <f>COUNTIF(B81:B93,1)</f>
        <v>0</v>
      </c>
    </row>
    <row r="100" spans="1:5" x14ac:dyDescent="0.25">
      <c r="A100" s="1" t="s">
        <v>148</v>
      </c>
      <c r="B100" s="36">
        <f>COUNTIF(B81:B93,0)</f>
        <v>13</v>
      </c>
    </row>
    <row r="102" spans="1:5" x14ac:dyDescent="0.25">
      <c r="A102" s="61" t="s">
        <v>995</v>
      </c>
      <c r="C102" s="63" t="s">
        <v>999</v>
      </c>
      <c r="D102" s="64"/>
      <c r="E102" s="64"/>
    </row>
    <row r="103" spans="1:5" x14ac:dyDescent="0.25">
      <c r="A103" s="62"/>
      <c r="C103" s="64"/>
      <c r="D103" s="64"/>
      <c r="E103" s="64"/>
    </row>
    <row r="104" spans="1:5" ht="15" customHeight="1" x14ac:dyDescent="0.25">
      <c r="C104" s="64"/>
      <c r="D104" s="64"/>
      <c r="E104" s="64"/>
    </row>
    <row r="105" spans="1:5" x14ac:dyDescent="0.25">
      <c r="A105" s="61"/>
      <c r="C105" s="64"/>
      <c r="D105" s="64"/>
      <c r="E105" s="64"/>
    </row>
    <row r="106" spans="1:5" x14ac:dyDescent="0.25">
      <c r="A106" s="62"/>
      <c r="C106" s="64"/>
      <c r="D106" s="64"/>
      <c r="E106" s="64"/>
    </row>
    <row r="107" spans="1:5" x14ac:dyDescent="0.25">
      <c r="C107" s="64"/>
      <c r="D107" s="64"/>
      <c r="E107" s="64"/>
    </row>
    <row r="108" spans="1:5" x14ac:dyDescent="0.25">
      <c r="C108" s="64"/>
      <c r="D108" s="64"/>
      <c r="E108" s="64"/>
    </row>
    <row r="109" spans="1:5" x14ac:dyDescent="0.25">
      <c r="C109" s="64"/>
      <c r="D109" s="64"/>
      <c r="E109" s="64"/>
    </row>
    <row r="110" spans="1:5" x14ac:dyDescent="0.25">
      <c r="E110" s="30"/>
    </row>
    <row r="111" spans="1:5" x14ac:dyDescent="0.25">
      <c r="E111" s="30"/>
    </row>
    <row r="112" spans="1:5" x14ac:dyDescent="0.25">
      <c r="E112" s="30"/>
    </row>
    <row r="113" spans="5:5" x14ac:dyDescent="0.25">
      <c r="E113" s="30"/>
    </row>
    <row r="114" spans="5:5" x14ac:dyDescent="0.25">
      <c r="E114" s="30"/>
    </row>
    <row r="115" spans="5:5" x14ac:dyDescent="0.25">
      <c r="E115" s="30"/>
    </row>
    <row r="116" spans="5:5" x14ac:dyDescent="0.25">
      <c r="E116" s="30"/>
    </row>
    <row r="117" spans="5:5" x14ac:dyDescent="0.25">
      <c r="E117" s="30"/>
    </row>
    <row r="118" spans="5:5" x14ac:dyDescent="0.25">
      <c r="E118" s="30"/>
    </row>
    <row r="119" spans="5:5" x14ac:dyDescent="0.25">
      <c r="E119" s="30"/>
    </row>
    <row r="120" spans="5:5" x14ac:dyDescent="0.25">
      <c r="E120" s="30"/>
    </row>
    <row r="121" spans="5:5" x14ac:dyDescent="0.25">
      <c r="E121" s="30"/>
    </row>
    <row r="122" spans="5:5" x14ac:dyDescent="0.25">
      <c r="E122" s="30"/>
    </row>
    <row r="123" spans="5:5" x14ac:dyDescent="0.25">
      <c r="E123" s="30"/>
    </row>
    <row r="124" spans="5:5" x14ac:dyDescent="0.25">
      <c r="E124" s="30"/>
    </row>
    <row r="125" spans="5:5" x14ac:dyDescent="0.25">
      <c r="E125" s="3"/>
    </row>
    <row r="126" spans="5:5" x14ac:dyDescent="0.25">
      <c r="E126" s="3"/>
    </row>
  </sheetData>
  <sheetProtection selectLockedCells="1"/>
  <mergeCells count="29">
    <mergeCell ref="A102:A103"/>
    <mergeCell ref="A105:A106"/>
    <mergeCell ref="E63:E67"/>
    <mergeCell ref="E69:E73"/>
    <mergeCell ref="E75:E79"/>
    <mergeCell ref="A64:A67"/>
    <mergeCell ref="A70:A73"/>
    <mergeCell ref="A76:A79"/>
    <mergeCell ref="C102:E109"/>
    <mergeCell ref="E33:E37"/>
    <mergeCell ref="E39:E43"/>
    <mergeCell ref="E45:E49"/>
    <mergeCell ref="E51:E55"/>
    <mergeCell ref="E57:E61"/>
    <mergeCell ref="E3:E7"/>
    <mergeCell ref="E9:E13"/>
    <mergeCell ref="E15:E19"/>
    <mergeCell ref="E21:E25"/>
    <mergeCell ref="E27:E31"/>
    <mergeCell ref="A4:A7"/>
    <mergeCell ref="A10:A13"/>
    <mergeCell ref="A16:A19"/>
    <mergeCell ref="A22:A25"/>
    <mergeCell ref="A28:A31"/>
    <mergeCell ref="A34:A37"/>
    <mergeCell ref="A40:A43"/>
    <mergeCell ref="A46:A49"/>
    <mergeCell ref="A52:A55"/>
    <mergeCell ref="A58:A61"/>
  </mergeCells>
  <phoneticPr fontId="12" type="noConversion"/>
  <printOptions verticalCentered="1"/>
  <pageMargins left="0.19685039370078741" right="0.19685039370078741" top="0.74803149606299213" bottom="0.39370078740157483" header="0.31496062992125984" footer="0.31496062992125984"/>
  <pageSetup paperSize="9" scale="67" orientation="portrait" r:id="rId1"/>
  <rowBreaks count="2" manualBreakCount="2">
    <brk id="31" max="16383" man="1"/>
    <brk id="61" max="16383" man="1"/>
  </rowBreaks>
  <colBreaks count="1" manualBreakCount="1">
    <brk id="5" max="12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D02C6-CB4B-44B6-8615-0D53FA641F97}">
  <sheetPr codeName="Sheet2"/>
  <dimension ref="A1:E117"/>
  <sheetViews>
    <sheetView topLeftCell="A59" workbookViewId="0">
      <selection activeCell="C29" sqref="C29"/>
    </sheetView>
  </sheetViews>
  <sheetFormatPr defaultColWidth="20" defaultRowHeight="12.75" x14ac:dyDescent="0.25"/>
  <cols>
    <col min="1" max="1" width="15.85546875" style="3" customWidth="1"/>
    <col min="2" max="2" width="5.28515625" style="1" customWidth="1"/>
    <col min="3" max="3" width="33.85546875" style="3" customWidth="1"/>
    <col min="4" max="4" width="38.140625" style="3" hidden="1" customWidth="1"/>
    <col min="5" max="5" width="81.42578125" style="3" customWidth="1"/>
    <col min="6" max="16384" width="20" style="1"/>
  </cols>
  <sheetData>
    <row r="1" spans="1:5" ht="22.5" customHeight="1" x14ac:dyDescent="0.25">
      <c r="A1" s="16" t="s">
        <v>214</v>
      </c>
      <c r="C1" s="15" t="s">
        <v>424</v>
      </c>
    </row>
    <row r="2" spans="1:5" ht="16.5" thickBot="1" x14ac:dyDescent="0.3">
      <c r="A2" s="17" t="s">
        <v>158</v>
      </c>
      <c r="B2" s="2" t="s">
        <v>278</v>
      </c>
      <c r="C2" s="4" t="s">
        <v>146</v>
      </c>
      <c r="E2" s="24" t="s">
        <v>994</v>
      </c>
    </row>
    <row r="3" spans="1:5" ht="15" customHeight="1" thickBot="1" x14ac:dyDescent="0.3">
      <c r="A3" s="25"/>
      <c r="B3" s="26">
        <v>0</v>
      </c>
      <c r="C3" s="20" t="s">
        <v>131</v>
      </c>
      <c r="D3" s="3" t="s">
        <v>0</v>
      </c>
      <c r="E3" s="69" t="str" cm="1">
        <f t="array" ref="E3">_xlfn.IFS(A3="","", A3=0, D4, A3=1, D5, A3=2, D6, A3=3, D7, A3=4, "No further criteria" )</f>
        <v/>
      </c>
    </row>
    <row r="4" spans="1:5" ht="30" customHeight="1" x14ac:dyDescent="0.25">
      <c r="A4" s="65" t="s">
        <v>112</v>
      </c>
      <c r="B4" s="26">
        <v>1</v>
      </c>
      <c r="C4" s="22" t="s">
        <v>109</v>
      </c>
      <c r="D4" s="3" t="s">
        <v>224</v>
      </c>
      <c r="E4" s="66"/>
    </row>
    <row r="5" spans="1:5" ht="30" customHeight="1" x14ac:dyDescent="0.25">
      <c r="A5" s="66"/>
      <c r="B5" s="26">
        <v>2</v>
      </c>
      <c r="C5" s="22" t="s">
        <v>113</v>
      </c>
      <c r="D5" s="3" t="s">
        <v>227</v>
      </c>
      <c r="E5" s="66"/>
    </row>
    <row r="6" spans="1:5" ht="51" customHeight="1" x14ac:dyDescent="0.25">
      <c r="A6" s="66"/>
      <c r="B6" s="26">
        <v>3</v>
      </c>
      <c r="C6" s="22" t="s">
        <v>110</v>
      </c>
      <c r="D6" s="3" t="s">
        <v>225</v>
      </c>
      <c r="E6" s="66"/>
    </row>
    <row r="7" spans="1:5" ht="51" customHeight="1" x14ac:dyDescent="0.25">
      <c r="A7" s="66"/>
      <c r="B7" s="67">
        <v>4</v>
      </c>
      <c r="C7" s="22" t="s">
        <v>111</v>
      </c>
      <c r="D7" s="3" t="s">
        <v>226</v>
      </c>
      <c r="E7" s="66"/>
    </row>
    <row r="8" spans="1:5" ht="51" customHeight="1" x14ac:dyDescent="0.25">
      <c r="A8" s="66"/>
      <c r="B8" s="68"/>
      <c r="C8" s="22" t="s">
        <v>132</v>
      </c>
      <c r="D8" s="3" t="s">
        <v>228</v>
      </c>
      <c r="E8" s="70"/>
    </row>
    <row r="9" spans="1:5" ht="30" customHeight="1" thickBot="1" x14ac:dyDescent="0.3">
      <c r="A9" s="17" t="s">
        <v>159</v>
      </c>
      <c r="B9" s="2" t="s">
        <v>278</v>
      </c>
      <c r="C9" s="4" t="s">
        <v>146</v>
      </c>
      <c r="E9" s="24" t="s">
        <v>994</v>
      </c>
    </row>
    <row r="10" spans="1:5" ht="15.75" customHeight="1" thickBot="1" x14ac:dyDescent="0.3">
      <c r="A10" s="25"/>
      <c r="B10" s="26">
        <v>0</v>
      </c>
      <c r="C10" s="20" t="s">
        <v>2</v>
      </c>
      <c r="E10" s="71" t="str" cm="1">
        <f t="array" ref="E10">_xlfn.IFS(A10="","", A10=0, D11, A10=1, D12, A10=2, D13, A10=3, D14, A10=4, "No further criteria" )</f>
        <v/>
      </c>
    </row>
    <row r="11" spans="1:5" ht="30" customHeight="1" x14ac:dyDescent="0.25">
      <c r="A11" s="65" t="s">
        <v>114</v>
      </c>
      <c r="B11" s="26">
        <v>1</v>
      </c>
      <c r="C11" s="20" t="s">
        <v>79</v>
      </c>
      <c r="D11" s="3" t="s">
        <v>229</v>
      </c>
      <c r="E11" s="66"/>
    </row>
    <row r="12" spans="1:5" ht="30" customHeight="1" x14ac:dyDescent="0.25">
      <c r="A12" s="66"/>
      <c r="B12" s="26">
        <v>2</v>
      </c>
      <c r="C12" s="20" t="s">
        <v>80</v>
      </c>
      <c r="D12" s="3" t="s">
        <v>230</v>
      </c>
      <c r="E12" s="66"/>
    </row>
    <row r="13" spans="1:5" ht="40.5" customHeight="1" x14ac:dyDescent="0.25">
      <c r="A13" s="66"/>
      <c r="B13" s="26">
        <v>3</v>
      </c>
      <c r="C13" s="20" t="s">
        <v>81</v>
      </c>
      <c r="D13" s="3" t="s">
        <v>231</v>
      </c>
      <c r="E13" s="66"/>
    </row>
    <row r="14" spans="1:5" ht="63" customHeight="1" x14ac:dyDescent="0.25">
      <c r="A14" s="66"/>
      <c r="B14" s="26">
        <v>4</v>
      </c>
      <c r="C14" s="20" t="s">
        <v>82</v>
      </c>
      <c r="D14" s="3" t="s">
        <v>232</v>
      </c>
      <c r="E14" s="70"/>
    </row>
    <row r="15" spans="1:5" ht="30" customHeight="1" thickBot="1" x14ac:dyDescent="0.3">
      <c r="A15" s="17" t="s">
        <v>215</v>
      </c>
      <c r="B15" s="2" t="s">
        <v>278</v>
      </c>
      <c r="C15" s="4" t="s">
        <v>146</v>
      </c>
      <c r="E15" s="24" t="s">
        <v>994</v>
      </c>
    </row>
    <row r="16" spans="1:5" ht="15.75" customHeight="1" thickBot="1" x14ac:dyDescent="0.3">
      <c r="A16" s="25"/>
      <c r="B16" s="26">
        <v>0</v>
      </c>
      <c r="C16" s="20" t="s">
        <v>13</v>
      </c>
      <c r="E16" s="71" t="str" cm="1">
        <f t="array" ref="E16">_xlfn.IFS(A16="","", A16=0, D17, A16=1, D18, A16=2, D19, A16=3, D20, A16=4, "No further criteria" )</f>
        <v/>
      </c>
    </row>
    <row r="17" spans="1:5" ht="42.75" customHeight="1" x14ac:dyDescent="0.25">
      <c r="A17" s="65" t="s">
        <v>116</v>
      </c>
      <c r="B17" s="26">
        <v>1</v>
      </c>
      <c r="C17" s="20" t="s">
        <v>83</v>
      </c>
      <c r="D17" s="3" t="s">
        <v>237</v>
      </c>
      <c r="E17" s="66"/>
    </row>
    <row r="18" spans="1:5" ht="41.25" customHeight="1" x14ac:dyDescent="0.25">
      <c r="A18" s="66"/>
      <c r="B18" s="26">
        <v>2</v>
      </c>
      <c r="C18" s="22" t="s">
        <v>14</v>
      </c>
      <c r="D18" s="3" t="s">
        <v>238</v>
      </c>
      <c r="E18" s="66"/>
    </row>
    <row r="19" spans="1:5" ht="47.25" customHeight="1" x14ac:dyDescent="0.25">
      <c r="A19" s="66"/>
      <c r="B19" s="26">
        <v>3</v>
      </c>
      <c r="C19" s="22" t="s">
        <v>84</v>
      </c>
      <c r="D19" s="3" t="s">
        <v>239</v>
      </c>
      <c r="E19" s="66"/>
    </row>
    <row r="20" spans="1:5" ht="35.25" customHeight="1" x14ac:dyDescent="0.25">
      <c r="A20" s="66"/>
      <c r="B20" s="26">
        <v>4</v>
      </c>
      <c r="C20" s="22" t="s">
        <v>133</v>
      </c>
      <c r="D20" s="3" t="s">
        <v>240</v>
      </c>
      <c r="E20" s="70"/>
    </row>
    <row r="21" spans="1:5" ht="30" customHeight="1" thickBot="1" x14ac:dyDescent="0.3">
      <c r="A21" s="17" t="s">
        <v>216</v>
      </c>
      <c r="B21" s="2" t="s">
        <v>278</v>
      </c>
      <c r="C21" s="4" t="s">
        <v>146</v>
      </c>
      <c r="E21" s="24" t="s">
        <v>994</v>
      </c>
    </row>
    <row r="22" spans="1:5" ht="15" customHeight="1" thickBot="1" x14ac:dyDescent="0.3">
      <c r="A22" s="25"/>
      <c r="B22" s="26">
        <v>0</v>
      </c>
      <c r="C22" s="20" t="s">
        <v>85</v>
      </c>
      <c r="E22" s="71" t="str" cm="1">
        <f t="array" ref="E22">_xlfn.IFS(A22="","", A22=0, D23, A22=1, D24, A22=2, D25, A22=3, D26, A22=4, "No further criteria" )</f>
        <v/>
      </c>
    </row>
    <row r="23" spans="1:5" ht="30" customHeight="1" x14ac:dyDescent="0.25">
      <c r="A23" s="65" t="s">
        <v>115</v>
      </c>
      <c r="B23" s="26">
        <v>1</v>
      </c>
      <c r="C23" s="20" t="s">
        <v>86</v>
      </c>
      <c r="D23" s="3" t="s">
        <v>241</v>
      </c>
      <c r="E23" s="66"/>
    </row>
    <row r="24" spans="1:5" ht="30" customHeight="1" x14ac:dyDescent="0.25">
      <c r="A24" s="66"/>
      <c r="B24" s="26">
        <v>2</v>
      </c>
      <c r="C24" s="20" t="s">
        <v>87</v>
      </c>
      <c r="D24" s="3" t="s">
        <v>242</v>
      </c>
      <c r="E24" s="66"/>
    </row>
    <row r="25" spans="1:5" ht="46.5" customHeight="1" x14ac:dyDescent="0.25">
      <c r="A25" s="66"/>
      <c r="B25" s="26">
        <v>3</v>
      </c>
      <c r="C25" s="20" t="s">
        <v>89</v>
      </c>
      <c r="D25" s="3" t="s">
        <v>243</v>
      </c>
      <c r="E25" s="66"/>
    </row>
    <row r="26" spans="1:5" ht="54" customHeight="1" x14ac:dyDescent="0.25">
      <c r="A26" s="66"/>
      <c r="B26" s="26">
        <v>4</v>
      </c>
      <c r="C26" s="20" t="s">
        <v>88</v>
      </c>
      <c r="D26" s="3" t="s">
        <v>244</v>
      </c>
      <c r="E26" s="70"/>
    </row>
    <row r="27" spans="1:5" ht="30" customHeight="1" thickBot="1" x14ac:dyDescent="0.3">
      <c r="A27" s="17" t="s">
        <v>217</v>
      </c>
      <c r="B27" s="2" t="s">
        <v>278</v>
      </c>
      <c r="C27" s="4" t="s">
        <v>146</v>
      </c>
      <c r="E27" s="24" t="s">
        <v>994</v>
      </c>
    </row>
    <row r="28" spans="1:5" ht="15" customHeight="1" thickBot="1" x14ac:dyDescent="0.3">
      <c r="A28" s="25"/>
      <c r="B28" s="26">
        <v>0</v>
      </c>
      <c r="C28" s="20" t="s">
        <v>85</v>
      </c>
      <c r="E28" s="71" t="str" cm="1">
        <f t="array" ref="E28">_xlfn.IFS(A28="","", A28=0, D29, A28=1, D30, A28=2, D31, A28=3, D32, A28=4, "No further criteria" )</f>
        <v/>
      </c>
    </row>
    <row r="29" spans="1:5" ht="30" customHeight="1" x14ac:dyDescent="0.25">
      <c r="A29" s="65" t="s">
        <v>117</v>
      </c>
      <c r="B29" s="26">
        <v>1</v>
      </c>
      <c r="C29" s="27" t="s">
        <v>118</v>
      </c>
      <c r="D29" s="3" t="s">
        <v>245</v>
      </c>
      <c r="E29" s="66"/>
    </row>
    <row r="30" spans="1:5" ht="30" customHeight="1" x14ac:dyDescent="0.25">
      <c r="A30" s="66"/>
      <c r="B30" s="26">
        <v>2</v>
      </c>
      <c r="C30" s="27" t="s">
        <v>90</v>
      </c>
      <c r="D30" s="3" t="s">
        <v>246</v>
      </c>
      <c r="E30" s="66"/>
    </row>
    <row r="31" spans="1:5" ht="30" customHeight="1" x14ac:dyDescent="0.25">
      <c r="A31" s="66"/>
      <c r="B31" s="26">
        <v>3</v>
      </c>
      <c r="C31" s="27" t="s">
        <v>91</v>
      </c>
      <c r="D31" s="3" t="s">
        <v>247</v>
      </c>
      <c r="E31" s="66"/>
    </row>
    <row r="32" spans="1:5" ht="45" customHeight="1" x14ac:dyDescent="0.25">
      <c r="A32" s="66"/>
      <c r="B32" s="26">
        <v>4</v>
      </c>
      <c r="C32" s="27" t="s">
        <v>92</v>
      </c>
      <c r="D32" s="3" t="s">
        <v>248</v>
      </c>
      <c r="E32" s="70"/>
    </row>
    <row r="33" spans="1:5" ht="30" customHeight="1" thickBot="1" x14ac:dyDescent="0.3">
      <c r="A33" s="17" t="s">
        <v>218</v>
      </c>
      <c r="B33" s="2" t="s">
        <v>278</v>
      </c>
      <c r="C33" s="4" t="s">
        <v>146</v>
      </c>
      <c r="E33" s="24" t="s">
        <v>994</v>
      </c>
    </row>
    <row r="34" spans="1:5" ht="15" customHeight="1" thickBot="1" x14ac:dyDescent="0.3">
      <c r="A34" s="25"/>
      <c r="B34" s="26">
        <v>0</v>
      </c>
      <c r="C34" s="20" t="s">
        <v>3</v>
      </c>
      <c r="E34" s="71" t="str" cm="1">
        <f t="array" ref="E34">_xlfn.IFS(A34="","", A34=0, D35, A34=1, D36, A34=2, D37, A34=3, D38, A34=4, "No further criteria" )</f>
        <v/>
      </c>
    </row>
    <row r="35" spans="1:5" ht="30" customHeight="1" x14ac:dyDescent="0.25">
      <c r="A35" s="65" t="s">
        <v>102</v>
      </c>
      <c r="B35" s="26">
        <v>1</v>
      </c>
      <c r="C35" s="20" t="s">
        <v>93</v>
      </c>
      <c r="D35" s="3" t="s">
        <v>249</v>
      </c>
      <c r="E35" s="66"/>
    </row>
    <row r="36" spans="1:5" ht="30" customHeight="1" x14ac:dyDescent="0.25">
      <c r="A36" s="66"/>
      <c r="B36" s="26">
        <v>2</v>
      </c>
      <c r="C36" s="22" t="s">
        <v>94</v>
      </c>
      <c r="D36" s="3" t="s">
        <v>250</v>
      </c>
      <c r="E36" s="66"/>
    </row>
    <row r="37" spans="1:5" ht="42.75" customHeight="1" x14ac:dyDescent="0.25">
      <c r="A37" s="66"/>
      <c r="B37" s="26">
        <v>3</v>
      </c>
      <c r="C37" s="22" t="s">
        <v>15</v>
      </c>
      <c r="D37" s="3" t="s">
        <v>251</v>
      </c>
      <c r="E37" s="66"/>
    </row>
    <row r="38" spans="1:5" ht="49.5" customHeight="1" x14ac:dyDescent="0.25">
      <c r="A38" s="66"/>
      <c r="B38" s="26">
        <v>4</v>
      </c>
      <c r="C38" s="22" t="s">
        <v>16</v>
      </c>
      <c r="D38" s="3" t="s">
        <v>252</v>
      </c>
      <c r="E38" s="70"/>
    </row>
    <row r="39" spans="1:5" ht="30" customHeight="1" thickBot="1" x14ac:dyDescent="0.3">
      <c r="A39" s="17" t="s">
        <v>219</v>
      </c>
      <c r="B39" s="2" t="s">
        <v>278</v>
      </c>
      <c r="C39" s="4" t="s">
        <v>146</v>
      </c>
      <c r="E39" s="24" t="s">
        <v>994</v>
      </c>
    </row>
    <row r="40" spans="1:5" ht="15" customHeight="1" thickBot="1" x14ac:dyDescent="0.3">
      <c r="A40" s="25"/>
      <c r="B40" s="26">
        <v>0</v>
      </c>
      <c r="C40" s="20" t="s">
        <v>17</v>
      </c>
      <c r="E40" s="71" t="str" cm="1">
        <f t="array" ref="E40">_xlfn.IFS(A40="","", A40=0, D41, A40=1, D42, A40=2, D43, A40=3, D44, A40=4, "No further criteria" )</f>
        <v/>
      </c>
    </row>
    <row r="41" spans="1:5" ht="44.25" customHeight="1" x14ac:dyDescent="0.25">
      <c r="A41" s="65" t="s">
        <v>101</v>
      </c>
      <c r="B41" s="26">
        <v>1</v>
      </c>
      <c r="C41" s="20" t="s">
        <v>119</v>
      </c>
      <c r="D41" s="3" t="s">
        <v>253</v>
      </c>
      <c r="E41" s="66"/>
    </row>
    <row r="42" spans="1:5" ht="30" customHeight="1" x14ac:dyDescent="0.25">
      <c r="A42" s="66"/>
      <c r="B42" s="26">
        <v>2</v>
      </c>
      <c r="C42" s="20" t="s">
        <v>135</v>
      </c>
      <c r="D42" s="3" t="s">
        <v>254</v>
      </c>
      <c r="E42" s="66"/>
    </row>
    <row r="43" spans="1:5" ht="30" customHeight="1" x14ac:dyDescent="0.25">
      <c r="A43" s="66"/>
      <c r="B43" s="26">
        <v>3</v>
      </c>
      <c r="C43" s="20" t="s">
        <v>134</v>
      </c>
      <c r="D43" s="3" t="s">
        <v>255</v>
      </c>
      <c r="E43" s="66"/>
    </row>
    <row r="44" spans="1:5" ht="52.5" customHeight="1" x14ac:dyDescent="0.25">
      <c r="A44" s="66"/>
      <c r="B44" s="26">
        <v>4</v>
      </c>
      <c r="C44" s="28" t="s">
        <v>95</v>
      </c>
      <c r="D44" s="3" t="s">
        <v>256</v>
      </c>
      <c r="E44" s="70"/>
    </row>
    <row r="45" spans="1:5" ht="30" customHeight="1" thickBot="1" x14ac:dyDescent="0.3">
      <c r="A45" s="17" t="s">
        <v>220</v>
      </c>
      <c r="B45" s="2" t="s">
        <v>278</v>
      </c>
      <c r="C45" s="4" t="s">
        <v>146</v>
      </c>
      <c r="E45" s="24" t="s">
        <v>994</v>
      </c>
    </row>
    <row r="46" spans="1:5" ht="15.75" customHeight="1" thickBot="1" x14ac:dyDescent="0.3">
      <c r="A46" s="25"/>
      <c r="B46" s="26">
        <v>0</v>
      </c>
      <c r="C46" s="20" t="s">
        <v>137</v>
      </c>
      <c r="E46" s="71" t="str" cm="1">
        <f t="array" ref="E46">_xlfn.IFS(A46="","", A46=0, D47, A46=1, D48, A46=2, D49, A46=3, D50, A46=4, "No further criteria" )</f>
        <v/>
      </c>
    </row>
    <row r="47" spans="1:5" ht="30" customHeight="1" x14ac:dyDescent="0.25">
      <c r="A47" s="65" t="s">
        <v>103</v>
      </c>
      <c r="B47" s="26">
        <v>1</v>
      </c>
      <c r="C47" s="20" t="s">
        <v>140</v>
      </c>
      <c r="D47" s="3" t="s">
        <v>257</v>
      </c>
      <c r="E47" s="66"/>
    </row>
    <row r="48" spans="1:5" ht="43.5" customHeight="1" x14ac:dyDescent="0.25">
      <c r="A48" s="66"/>
      <c r="B48" s="26">
        <v>2</v>
      </c>
      <c r="C48" s="28" t="s">
        <v>120</v>
      </c>
      <c r="D48" s="3" t="s">
        <v>258</v>
      </c>
      <c r="E48" s="66"/>
    </row>
    <row r="49" spans="1:5" ht="30" customHeight="1" x14ac:dyDescent="0.25">
      <c r="A49" s="66"/>
      <c r="B49" s="26">
        <v>3</v>
      </c>
      <c r="C49" s="20" t="s">
        <v>121</v>
      </c>
      <c r="D49" s="3" t="s">
        <v>259</v>
      </c>
      <c r="E49" s="66"/>
    </row>
    <row r="50" spans="1:5" ht="39.75" customHeight="1" x14ac:dyDescent="0.25">
      <c r="A50" s="66"/>
      <c r="B50" s="26">
        <v>4</v>
      </c>
      <c r="C50" s="20" t="s">
        <v>136</v>
      </c>
      <c r="D50" s="3" t="s">
        <v>260</v>
      </c>
      <c r="E50" s="70"/>
    </row>
    <row r="51" spans="1:5" ht="30" customHeight="1" thickBot="1" x14ac:dyDescent="0.3">
      <c r="A51" s="17" t="s">
        <v>223</v>
      </c>
      <c r="B51" s="2" t="s">
        <v>278</v>
      </c>
      <c r="C51" s="4" t="s">
        <v>146</v>
      </c>
      <c r="E51" s="24" t="s">
        <v>994</v>
      </c>
    </row>
    <row r="52" spans="1:5" ht="15" customHeight="1" thickBot="1" x14ac:dyDescent="0.3">
      <c r="A52" s="25"/>
      <c r="B52" s="26">
        <v>0</v>
      </c>
      <c r="C52" s="20" t="s">
        <v>124</v>
      </c>
      <c r="E52" s="71" t="str" cm="1">
        <f t="array" ref="E52">_xlfn.IFS(A52="","", A52=0, D53, A52=1, D54, A52=2, D55, A52=3, D56, A52=4, "No further criteria" )</f>
        <v/>
      </c>
    </row>
    <row r="53" spans="1:5" ht="30" customHeight="1" x14ac:dyDescent="0.25">
      <c r="A53" s="65" t="s">
        <v>122</v>
      </c>
      <c r="B53" s="26">
        <v>1</v>
      </c>
      <c r="C53" s="20" t="s">
        <v>123</v>
      </c>
      <c r="D53" s="3" t="s">
        <v>261</v>
      </c>
      <c r="E53" s="66"/>
    </row>
    <row r="54" spans="1:5" ht="38.25" customHeight="1" x14ac:dyDescent="0.25">
      <c r="A54" s="66"/>
      <c r="B54" s="26">
        <v>2</v>
      </c>
      <c r="C54" s="20" t="s">
        <v>125</v>
      </c>
      <c r="D54" s="3" t="s">
        <v>262</v>
      </c>
      <c r="E54" s="66"/>
    </row>
    <row r="55" spans="1:5" ht="41.25" customHeight="1" x14ac:dyDescent="0.25">
      <c r="A55" s="66"/>
      <c r="B55" s="26">
        <v>3</v>
      </c>
      <c r="C55" s="22" t="s">
        <v>18</v>
      </c>
      <c r="D55" s="3" t="s">
        <v>263</v>
      </c>
      <c r="E55" s="66"/>
    </row>
    <row r="56" spans="1:5" ht="42.75" customHeight="1" x14ac:dyDescent="0.25">
      <c r="A56" s="66"/>
      <c r="B56" s="26">
        <v>4</v>
      </c>
      <c r="C56" s="20" t="s">
        <v>126</v>
      </c>
      <c r="D56" s="3" t="s">
        <v>264</v>
      </c>
      <c r="E56" s="70"/>
    </row>
    <row r="57" spans="1:5" ht="30" customHeight="1" thickBot="1" x14ac:dyDescent="0.3">
      <c r="A57" s="17" t="s">
        <v>221</v>
      </c>
      <c r="B57" s="2" t="s">
        <v>278</v>
      </c>
      <c r="C57" s="4" t="s">
        <v>146</v>
      </c>
      <c r="E57" s="24" t="s">
        <v>994</v>
      </c>
    </row>
    <row r="58" spans="1:5" ht="15" customHeight="1" thickBot="1" x14ac:dyDescent="0.3">
      <c r="A58" s="25"/>
      <c r="B58" s="26">
        <v>0</v>
      </c>
      <c r="C58" s="20" t="s">
        <v>4</v>
      </c>
      <c r="E58" s="71" t="str" cm="1">
        <f t="array" ref="E58">_xlfn.IFS(A58="","", A58=0, D59, A58=1, D60, A58=2, D61, A58=3, D62, A58=4, "No further criteria" )</f>
        <v/>
      </c>
    </row>
    <row r="59" spans="1:5" ht="30" customHeight="1" x14ac:dyDescent="0.25">
      <c r="A59" s="65" t="s">
        <v>96</v>
      </c>
      <c r="B59" s="26">
        <v>1</v>
      </c>
      <c r="C59" s="23" t="s">
        <v>97</v>
      </c>
      <c r="D59" s="3" t="s">
        <v>265</v>
      </c>
      <c r="E59" s="66"/>
    </row>
    <row r="60" spans="1:5" ht="30" customHeight="1" x14ac:dyDescent="0.25">
      <c r="A60" s="66"/>
      <c r="B60" s="26">
        <v>2</v>
      </c>
      <c r="C60" s="23" t="s">
        <v>98</v>
      </c>
      <c r="D60" s="3" t="s">
        <v>266</v>
      </c>
      <c r="E60" s="66"/>
    </row>
    <row r="61" spans="1:5" ht="30" customHeight="1" x14ac:dyDescent="0.25">
      <c r="A61" s="66"/>
      <c r="B61" s="26">
        <v>3</v>
      </c>
      <c r="C61" s="23" t="s">
        <v>99</v>
      </c>
      <c r="D61" s="3" t="s">
        <v>267</v>
      </c>
      <c r="E61" s="66"/>
    </row>
    <row r="62" spans="1:5" ht="30" customHeight="1" x14ac:dyDescent="0.25">
      <c r="A62" s="66"/>
      <c r="B62" s="26">
        <v>4</v>
      </c>
      <c r="C62" s="23" t="s">
        <v>100</v>
      </c>
      <c r="D62" s="3" t="s">
        <v>268</v>
      </c>
      <c r="E62" s="70"/>
    </row>
    <row r="63" spans="1:5" ht="30" customHeight="1" thickBot="1" x14ac:dyDescent="0.3">
      <c r="A63" s="17" t="s">
        <v>222</v>
      </c>
      <c r="B63" s="2" t="s">
        <v>278</v>
      </c>
      <c r="C63" s="4" t="s">
        <v>146</v>
      </c>
      <c r="E63" s="24" t="s">
        <v>994</v>
      </c>
    </row>
    <row r="64" spans="1:5" ht="15" customHeight="1" thickBot="1" x14ac:dyDescent="0.3">
      <c r="A64" s="25"/>
      <c r="B64" s="26">
        <v>0</v>
      </c>
      <c r="C64" s="28" t="s">
        <v>19</v>
      </c>
      <c r="E64" s="71" t="str" cm="1">
        <f t="array" ref="E64">_xlfn.IFS(A64="","", A64=0, D65, A64=1, D66, A64=2, D67, A64=3, D68, A64=4, "No further criteria" )</f>
        <v/>
      </c>
    </row>
    <row r="65" spans="1:5" ht="44.25" customHeight="1" x14ac:dyDescent="0.25">
      <c r="A65" s="65" t="s">
        <v>104</v>
      </c>
      <c r="B65" s="26">
        <v>1</v>
      </c>
      <c r="C65" s="28" t="s">
        <v>127</v>
      </c>
      <c r="D65" s="3" t="s">
        <v>236</v>
      </c>
      <c r="E65" s="66"/>
    </row>
    <row r="66" spans="1:5" ht="42.75" customHeight="1" x14ac:dyDescent="0.25">
      <c r="A66" s="66"/>
      <c r="B66" s="26">
        <v>2</v>
      </c>
      <c r="C66" s="20" t="s">
        <v>128</v>
      </c>
      <c r="D66" s="3" t="s">
        <v>235</v>
      </c>
      <c r="E66" s="66"/>
    </row>
    <row r="67" spans="1:5" ht="39.75" customHeight="1" x14ac:dyDescent="0.25">
      <c r="A67" s="66"/>
      <c r="B67" s="26">
        <v>3</v>
      </c>
      <c r="C67" s="28" t="s">
        <v>20</v>
      </c>
      <c r="D67" s="3" t="s">
        <v>234</v>
      </c>
      <c r="E67" s="66"/>
    </row>
    <row r="68" spans="1:5" ht="42.75" customHeight="1" x14ac:dyDescent="0.25">
      <c r="A68" s="66"/>
      <c r="B68" s="26">
        <v>4</v>
      </c>
      <c r="C68" s="28" t="s">
        <v>21</v>
      </c>
      <c r="D68" s="3" t="s">
        <v>233</v>
      </c>
      <c r="E68" s="70"/>
    </row>
    <row r="69" spans="1:5" ht="30" customHeight="1" x14ac:dyDescent="0.25"/>
    <row r="70" spans="1:5" ht="14.25" customHeight="1" x14ac:dyDescent="0.25">
      <c r="A70" s="3" t="str">
        <f>A2</f>
        <v>NF Structure</v>
      </c>
      <c r="B70" s="31">
        <f>A3</f>
        <v>0</v>
      </c>
    </row>
    <row r="71" spans="1:5" ht="14.25" customHeight="1" x14ac:dyDescent="0.25">
      <c r="A71" s="3" t="str">
        <f>A9</f>
        <v>Operations</v>
      </c>
      <c r="B71" s="32">
        <f>A10</f>
        <v>0</v>
      </c>
    </row>
    <row r="72" spans="1:5" ht="30" customHeight="1" x14ac:dyDescent="0.25">
      <c r="A72" s="3" t="str">
        <f>A15</f>
        <v>Operations Manual</v>
      </c>
      <c r="B72" s="32">
        <f>A16</f>
        <v>0</v>
      </c>
    </row>
    <row r="73" spans="1:5" ht="26.25" customHeight="1" x14ac:dyDescent="0.25">
      <c r="A73" s="3" t="str">
        <f>A21</f>
        <v>Program Management</v>
      </c>
      <c r="B73" s="32">
        <f>A22</f>
        <v>0</v>
      </c>
    </row>
    <row r="74" spans="1:5" ht="14.25" customHeight="1" x14ac:dyDescent="0.25">
      <c r="A74" s="3" t="str">
        <f>A27</f>
        <v>Event Management</v>
      </c>
      <c r="B74" s="32">
        <f>A28</f>
        <v>0</v>
      </c>
    </row>
    <row r="75" spans="1:5" ht="30" customHeight="1" x14ac:dyDescent="0.25">
      <c r="A75" s="3" t="str">
        <f>A33</f>
        <v>Stakeholder reporting</v>
      </c>
      <c r="B75" s="32">
        <f>A34</f>
        <v>0</v>
      </c>
    </row>
    <row r="76" spans="1:5" ht="14.25" customHeight="1" x14ac:dyDescent="0.25">
      <c r="A76" s="3" t="str">
        <f>A39</f>
        <v>Records</v>
      </c>
      <c r="B76" s="32">
        <f>A40</f>
        <v>0</v>
      </c>
    </row>
    <row r="77" spans="1:5" ht="14.25" customHeight="1" x14ac:dyDescent="0.25">
      <c r="A77" s="3" t="str">
        <f>A45</f>
        <v>Contracts</v>
      </c>
      <c r="B77" s="32">
        <f>A46</f>
        <v>0</v>
      </c>
    </row>
    <row r="78" spans="1:5" ht="14.25" customHeight="1" x14ac:dyDescent="0.25">
      <c r="A78" s="3" t="str">
        <f>A51</f>
        <v>Risk management</v>
      </c>
      <c r="B78" s="32">
        <f>A52</f>
        <v>0</v>
      </c>
    </row>
    <row r="79" spans="1:5" ht="14.25" customHeight="1" x14ac:dyDescent="0.25">
      <c r="A79" s="3" t="str">
        <f>A57</f>
        <v>Responsibility</v>
      </c>
      <c r="B79" s="32">
        <f>A58</f>
        <v>0</v>
      </c>
    </row>
    <row r="80" spans="1:5" ht="14.25" customHeight="1" x14ac:dyDescent="0.25">
      <c r="A80" s="3" t="str">
        <f>A63</f>
        <v>Decision execution</v>
      </c>
      <c r="B80" s="32">
        <f>A64</f>
        <v>0</v>
      </c>
    </row>
    <row r="81" spans="1:5" ht="14.25" customHeight="1" x14ac:dyDescent="0.25"/>
    <row r="82" spans="1:5" ht="14.25" customHeight="1" x14ac:dyDescent="0.25"/>
    <row r="83" spans="1:5" ht="14.25" customHeight="1" x14ac:dyDescent="0.25"/>
    <row r="84" spans="1:5" ht="14.25" customHeight="1" x14ac:dyDescent="0.25">
      <c r="A84" s="33" t="s">
        <v>211</v>
      </c>
      <c r="B84" s="34">
        <f>AVERAGE(B70:B80)</f>
        <v>0</v>
      </c>
      <c r="C84" s="6"/>
    </row>
    <row r="85" spans="1:5" ht="14.25" customHeight="1" x14ac:dyDescent="0.25">
      <c r="A85" s="3" t="s">
        <v>145</v>
      </c>
      <c r="B85" s="1">
        <f>COUNTIF(B70:B82,4)</f>
        <v>0</v>
      </c>
    </row>
    <row r="86" spans="1:5" ht="14.25" customHeight="1" x14ac:dyDescent="0.25">
      <c r="A86" s="3" t="s">
        <v>144</v>
      </c>
      <c r="B86" s="1">
        <f>COUNTIF(B70:B82,3)</f>
        <v>0</v>
      </c>
    </row>
    <row r="87" spans="1:5" ht="14.25" customHeight="1" x14ac:dyDescent="0.25">
      <c r="A87" s="3" t="s">
        <v>212</v>
      </c>
      <c r="B87" s="1">
        <f>COUNTIF(B70:B82,2)</f>
        <v>0</v>
      </c>
    </row>
    <row r="88" spans="1:5" ht="14.25" customHeight="1" x14ac:dyDescent="0.25">
      <c r="A88" s="3" t="s">
        <v>213</v>
      </c>
      <c r="B88" s="1">
        <f>COUNTIF(B70:B82,1)</f>
        <v>0</v>
      </c>
    </row>
    <row r="89" spans="1:5" ht="14.25" customHeight="1" x14ac:dyDescent="0.25">
      <c r="A89" s="3" t="s">
        <v>148</v>
      </c>
      <c r="B89" s="1">
        <f>COUNTIF(B70:B83,0)</f>
        <v>11</v>
      </c>
    </row>
    <row r="90" spans="1:5" ht="18.75" customHeight="1" x14ac:dyDescent="0.25">
      <c r="A90" s="72" t="s">
        <v>996</v>
      </c>
      <c r="C90" s="63" t="s">
        <v>999</v>
      </c>
      <c r="D90" s="64"/>
      <c r="E90" s="64"/>
    </row>
    <row r="91" spans="1:5" ht="18.75" customHeight="1" x14ac:dyDescent="0.25">
      <c r="A91" s="66"/>
      <c r="C91" s="64"/>
      <c r="D91" s="64"/>
      <c r="E91" s="64"/>
    </row>
    <row r="92" spans="1:5" ht="30" customHeight="1" x14ac:dyDescent="0.25">
      <c r="C92" s="64"/>
      <c r="D92" s="64"/>
      <c r="E92" s="64"/>
    </row>
    <row r="93" spans="1:5" ht="30" customHeight="1" x14ac:dyDescent="0.25">
      <c r="C93" s="64"/>
      <c r="D93" s="64"/>
      <c r="E93" s="64"/>
    </row>
    <row r="94" spans="1:5" ht="18.75" customHeight="1" x14ac:dyDescent="0.25">
      <c r="A94" s="72"/>
      <c r="C94" s="64"/>
      <c r="D94" s="64"/>
      <c r="E94" s="64"/>
    </row>
    <row r="95" spans="1:5" ht="18.75" customHeight="1" x14ac:dyDescent="0.25">
      <c r="A95" s="66"/>
      <c r="C95" s="64"/>
      <c r="D95" s="64"/>
      <c r="E95" s="64"/>
    </row>
    <row r="96" spans="1:5" ht="30" customHeight="1" x14ac:dyDescent="0.25">
      <c r="C96" s="64"/>
      <c r="D96" s="64"/>
      <c r="E96" s="64"/>
    </row>
    <row r="97" spans="3:5" ht="30" customHeight="1" x14ac:dyDescent="0.25">
      <c r="C97" s="64"/>
      <c r="D97" s="64"/>
      <c r="E97" s="64"/>
    </row>
    <row r="98" spans="3:5" ht="18.75" customHeight="1" x14ac:dyDescent="0.25"/>
    <row r="99" spans="3:5" ht="18.75" customHeight="1" x14ac:dyDescent="0.25"/>
    <row r="100" spans="3:5" ht="30" customHeight="1" x14ac:dyDescent="0.25">
      <c r="C100" s="3" t="str">
        <f>IF(B80&lt;2.5, A80, "")</f>
        <v>Decision execution</v>
      </c>
    </row>
    <row r="101" spans="3:5" ht="18.75" customHeight="1" x14ac:dyDescent="0.25"/>
    <row r="102" spans="3:5" ht="18.75" customHeight="1" x14ac:dyDescent="0.25"/>
    <row r="103" spans="3:5" ht="30" customHeight="1" x14ac:dyDescent="0.25"/>
    <row r="104" spans="3:5" ht="30" customHeight="1" x14ac:dyDescent="0.25"/>
    <row r="105" spans="3:5" ht="30" customHeight="1" x14ac:dyDescent="0.25"/>
    <row r="106" spans="3:5" ht="30" customHeight="1" x14ac:dyDescent="0.25"/>
    <row r="107" spans="3:5" ht="30" customHeight="1" x14ac:dyDescent="0.25"/>
    <row r="108" spans="3:5" ht="30" customHeight="1" x14ac:dyDescent="0.25"/>
    <row r="109" spans="3:5" ht="30" customHeight="1" x14ac:dyDescent="0.25"/>
    <row r="110" spans="3:5" ht="30" customHeight="1" x14ac:dyDescent="0.25"/>
    <row r="111" spans="3:5" ht="30" customHeight="1" x14ac:dyDescent="0.25"/>
    <row r="112" spans="3:5" ht="30" customHeight="1" x14ac:dyDescent="0.25"/>
    <row r="113" ht="30" customHeight="1" x14ac:dyDescent="0.25"/>
    <row r="114" ht="30" customHeight="1" x14ac:dyDescent="0.25"/>
    <row r="115" ht="30" customHeight="1" x14ac:dyDescent="0.25"/>
    <row r="116" ht="30" customHeight="1" x14ac:dyDescent="0.25"/>
    <row r="117" ht="30" customHeight="1" x14ac:dyDescent="0.25"/>
  </sheetData>
  <sheetProtection sheet="1" objects="1" scenarios="1" selectLockedCells="1"/>
  <mergeCells count="26">
    <mergeCell ref="A90:A91"/>
    <mergeCell ref="A94:A95"/>
    <mergeCell ref="E58:E62"/>
    <mergeCell ref="E64:E68"/>
    <mergeCell ref="E28:E32"/>
    <mergeCell ref="E34:E38"/>
    <mergeCell ref="E40:E44"/>
    <mergeCell ref="E46:E50"/>
    <mergeCell ref="E52:E56"/>
    <mergeCell ref="A53:A56"/>
    <mergeCell ref="A59:A62"/>
    <mergeCell ref="A65:A68"/>
    <mergeCell ref="A35:A38"/>
    <mergeCell ref="A41:A44"/>
    <mergeCell ref="A47:A50"/>
    <mergeCell ref="C90:E97"/>
    <mergeCell ref="B7:B8"/>
    <mergeCell ref="E3:E8"/>
    <mergeCell ref="E10:E14"/>
    <mergeCell ref="E16:E20"/>
    <mergeCell ref="E22:E26"/>
    <mergeCell ref="A4:A8"/>
    <mergeCell ref="A11:A14"/>
    <mergeCell ref="A17:A20"/>
    <mergeCell ref="A23:A26"/>
    <mergeCell ref="A29:A32"/>
  </mergeCells>
  <phoneticPr fontId="12" type="noConversion"/>
  <pageMargins left="0.19685039370078741" right="0.19685039370078741" top="0.74803149606299213" bottom="0.3937007874015748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B6BCD-E4F1-424A-BB55-15819238D133}">
  <dimension ref="A1:E113"/>
  <sheetViews>
    <sheetView topLeftCell="A3" zoomScaleNormal="100" workbookViewId="0">
      <selection activeCell="A3" sqref="A3"/>
    </sheetView>
  </sheetViews>
  <sheetFormatPr defaultColWidth="20" defaultRowHeight="12.75" x14ac:dyDescent="0.25"/>
  <cols>
    <col min="1" max="1" width="17.42578125" style="1" customWidth="1"/>
    <col min="2" max="2" width="5.28515625" style="1" customWidth="1"/>
    <col min="3" max="3" width="32.28515625" style="3" customWidth="1"/>
    <col min="4" max="4" width="62.28515625" style="3" hidden="1" customWidth="1"/>
    <col min="5" max="5" width="76.42578125" style="1" customWidth="1"/>
    <col min="6" max="16384" width="20" style="1"/>
  </cols>
  <sheetData>
    <row r="1" spans="1:5" ht="18.75" x14ac:dyDescent="0.25">
      <c r="A1" s="12" t="s">
        <v>1003</v>
      </c>
      <c r="B1" s="12"/>
      <c r="C1" s="39" t="s">
        <v>287</v>
      </c>
      <c r="D1" s="1"/>
    </row>
    <row r="2" spans="1:5" ht="36.75" customHeight="1" thickBot="1" x14ac:dyDescent="0.3">
      <c r="A2" s="13" t="s">
        <v>285</v>
      </c>
      <c r="B2" s="2" t="s">
        <v>278</v>
      </c>
      <c r="C2" s="19" t="s">
        <v>146</v>
      </c>
      <c r="E2" s="24" t="s">
        <v>994</v>
      </c>
    </row>
    <row r="3" spans="1:5" ht="19.5" customHeight="1" thickBot="1" x14ac:dyDescent="0.3">
      <c r="A3" s="14"/>
      <c r="B3" s="2">
        <v>0</v>
      </c>
      <c r="C3" s="20" t="s">
        <v>286</v>
      </c>
      <c r="D3" s="3" t="s">
        <v>0</v>
      </c>
      <c r="E3" s="73" t="str" cm="1">
        <f t="array" ref="E3">_xlfn.IFS(A3="","", A3=0, D4, A3=1, D5, A3=2, D6, A3=3, D7, A3=4, "No further criteria" )</f>
        <v/>
      </c>
    </row>
    <row r="4" spans="1:5" ht="36.75" customHeight="1" x14ac:dyDescent="0.25">
      <c r="A4" s="57" t="s">
        <v>297</v>
      </c>
      <c r="B4" s="2">
        <v>1</v>
      </c>
      <c r="C4" s="40" t="s">
        <v>288</v>
      </c>
      <c r="D4" s="3" t="s">
        <v>292</v>
      </c>
      <c r="E4" s="60"/>
    </row>
    <row r="5" spans="1:5" ht="36.75" customHeight="1" x14ac:dyDescent="0.25">
      <c r="A5" s="58"/>
      <c r="B5" s="2">
        <v>2</v>
      </c>
      <c r="C5" s="28" t="s">
        <v>289</v>
      </c>
      <c r="D5" s="3" t="s">
        <v>293</v>
      </c>
      <c r="E5" s="60"/>
    </row>
    <row r="6" spans="1:5" ht="36.75" customHeight="1" x14ac:dyDescent="0.25">
      <c r="A6" s="58"/>
      <c r="B6" s="2">
        <v>3</v>
      </c>
      <c r="C6" s="28" t="s">
        <v>290</v>
      </c>
      <c r="D6" s="3" t="s">
        <v>294</v>
      </c>
      <c r="E6" s="60"/>
    </row>
    <row r="7" spans="1:5" ht="36.75" customHeight="1" x14ac:dyDescent="0.25">
      <c r="A7" s="58"/>
      <c r="B7" s="2">
        <v>4</v>
      </c>
      <c r="C7" s="28" t="s">
        <v>291</v>
      </c>
      <c r="D7" s="3" t="s">
        <v>295</v>
      </c>
      <c r="E7" s="60"/>
    </row>
    <row r="8" spans="1:5" ht="36.75" customHeight="1" thickBot="1" x14ac:dyDescent="0.3">
      <c r="A8" s="13" t="s">
        <v>997</v>
      </c>
      <c r="B8" s="2" t="s">
        <v>278</v>
      </c>
      <c r="C8" s="19" t="s">
        <v>146</v>
      </c>
      <c r="E8" s="24" t="s">
        <v>994</v>
      </c>
    </row>
    <row r="9" spans="1:5" ht="20.25" customHeight="1" thickBot="1" x14ac:dyDescent="0.3">
      <c r="A9" s="14"/>
      <c r="B9" s="2">
        <v>0</v>
      </c>
      <c r="C9" s="20" t="s">
        <v>299</v>
      </c>
      <c r="E9" s="73" t="str" cm="1">
        <f t="array" ref="E9">_xlfn.IFS(A9="","", A9=0, D10, A9=1, D11, A9=2, D12, A9=3, D13, A9=4, "No further criteria" )</f>
        <v/>
      </c>
    </row>
    <row r="10" spans="1:5" ht="36.75" customHeight="1" x14ac:dyDescent="0.25">
      <c r="A10" s="55" t="s">
        <v>298</v>
      </c>
      <c r="B10" s="2">
        <v>1</v>
      </c>
      <c r="C10" s="41" t="s">
        <v>300</v>
      </c>
      <c r="D10" s="3" t="s">
        <v>301</v>
      </c>
      <c r="E10" s="60"/>
    </row>
    <row r="11" spans="1:5" ht="36.75" customHeight="1" x14ac:dyDescent="0.25">
      <c r="A11" s="58"/>
      <c r="B11" s="2">
        <v>2</v>
      </c>
      <c r="C11" s="41" t="s">
        <v>302</v>
      </c>
      <c r="D11" s="3" t="s">
        <v>303</v>
      </c>
      <c r="E11" s="60"/>
    </row>
    <row r="12" spans="1:5" ht="36.75" customHeight="1" x14ac:dyDescent="0.25">
      <c r="A12" s="58"/>
      <c r="B12" s="2">
        <v>3</v>
      </c>
      <c r="C12" s="41" t="s">
        <v>304</v>
      </c>
      <c r="D12" s="3" t="s">
        <v>305</v>
      </c>
      <c r="E12" s="60"/>
    </row>
    <row r="13" spans="1:5" ht="36.75" customHeight="1" x14ac:dyDescent="0.25">
      <c r="A13" s="58"/>
      <c r="B13" s="2">
        <v>4</v>
      </c>
      <c r="C13" s="41" t="s">
        <v>306</v>
      </c>
      <c r="D13" s="3" t="s">
        <v>307</v>
      </c>
      <c r="E13" s="60"/>
    </row>
    <row r="14" spans="1:5" ht="36.75" customHeight="1" thickBot="1" x14ac:dyDescent="0.3">
      <c r="A14" s="13" t="s">
        <v>308</v>
      </c>
      <c r="B14" s="2" t="s">
        <v>278</v>
      </c>
      <c r="C14" s="19" t="s">
        <v>146</v>
      </c>
      <c r="E14" s="24" t="s">
        <v>994</v>
      </c>
    </row>
    <row r="15" spans="1:5" ht="20.25" customHeight="1" thickBot="1" x14ac:dyDescent="0.3">
      <c r="A15" s="14"/>
      <c r="B15" s="2">
        <v>0</v>
      </c>
      <c r="C15" s="20" t="s">
        <v>310</v>
      </c>
      <c r="E15" s="73" t="str" cm="1">
        <f t="array" ref="E15">_xlfn.IFS(A15="","", A15=0, D16, A15=1, D17, A15=2, D18, A15=3, D19, A15=4, "No further criteria" )</f>
        <v/>
      </c>
    </row>
    <row r="16" spans="1:5" ht="36.75" customHeight="1" x14ac:dyDescent="0.25">
      <c r="A16" s="55" t="s">
        <v>309</v>
      </c>
      <c r="B16" s="2">
        <v>1</v>
      </c>
      <c r="C16" s="41" t="s">
        <v>311</v>
      </c>
      <c r="D16" s="3" t="s">
        <v>312</v>
      </c>
      <c r="E16" s="60"/>
    </row>
    <row r="17" spans="1:5" ht="36.75" customHeight="1" x14ac:dyDescent="0.25">
      <c r="A17" s="58"/>
      <c r="B17" s="2">
        <v>2</v>
      </c>
      <c r="C17" s="41" t="s">
        <v>313</v>
      </c>
      <c r="D17" s="3" t="s">
        <v>314</v>
      </c>
      <c r="E17" s="60"/>
    </row>
    <row r="18" spans="1:5" ht="36.75" customHeight="1" x14ac:dyDescent="0.25">
      <c r="A18" s="58"/>
      <c r="B18" s="2">
        <v>3</v>
      </c>
      <c r="C18" s="41" t="s">
        <v>315</v>
      </c>
      <c r="D18" s="3" t="s">
        <v>316</v>
      </c>
      <c r="E18" s="60"/>
    </row>
    <row r="19" spans="1:5" ht="36.75" customHeight="1" x14ac:dyDescent="0.25">
      <c r="A19" s="58"/>
      <c r="B19" s="2">
        <v>4</v>
      </c>
      <c r="C19" s="41" t="s">
        <v>317</v>
      </c>
      <c r="D19" s="3" t="s">
        <v>318</v>
      </c>
      <c r="E19" s="60"/>
    </row>
    <row r="20" spans="1:5" ht="36.75" customHeight="1" thickBot="1" x14ac:dyDescent="0.3">
      <c r="A20" s="13" t="s">
        <v>319</v>
      </c>
      <c r="B20" s="2" t="s">
        <v>278</v>
      </c>
      <c r="C20" s="19" t="s">
        <v>146</v>
      </c>
      <c r="E20" s="24" t="s">
        <v>994</v>
      </c>
    </row>
    <row r="21" spans="1:5" ht="20.100000000000001" customHeight="1" thickBot="1" x14ac:dyDescent="0.3">
      <c r="A21" s="14"/>
      <c r="B21" s="2">
        <v>0</v>
      </c>
      <c r="C21" s="20" t="s">
        <v>310</v>
      </c>
      <c r="E21" s="73" t="str" cm="1">
        <f t="array" ref="E21">_xlfn.IFS(A21="","", A21=0, D22, A21=1, D23, A21=2, D24, A21=3, D25, A21=4, "No further criteria" )</f>
        <v/>
      </c>
    </row>
    <row r="22" spans="1:5" ht="36.75" customHeight="1" x14ac:dyDescent="0.25">
      <c r="A22" s="55" t="s">
        <v>320</v>
      </c>
      <c r="B22" s="2">
        <v>1</v>
      </c>
      <c r="C22" s="41" t="s">
        <v>321</v>
      </c>
      <c r="D22" s="3" t="s">
        <v>322</v>
      </c>
      <c r="E22" s="60"/>
    </row>
    <row r="23" spans="1:5" ht="36.75" customHeight="1" x14ac:dyDescent="0.25">
      <c r="A23" s="56"/>
      <c r="B23" s="2">
        <v>2</v>
      </c>
      <c r="C23" s="41" t="s">
        <v>323</v>
      </c>
      <c r="D23" s="3" t="s">
        <v>324</v>
      </c>
      <c r="E23" s="60"/>
    </row>
    <row r="24" spans="1:5" ht="36.75" customHeight="1" x14ac:dyDescent="0.25">
      <c r="A24" s="56"/>
      <c r="B24" s="2">
        <v>3</v>
      </c>
      <c r="C24" s="41" t="s">
        <v>325</v>
      </c>
      <c r="D24" s="3" t="s">
        <v>326</v>
      </c>
      <c r="E24" s="60"/>
    </row>
    <row r="25" spans="1:5" ht="36.75" customHeight="1" x14ac:dyDescent="0.25">
      <c r="A25" s="56"/>
      <c r="B25" s="2">
        <v>4</v>
      </c>
      <c r="C25" s="41" t="s">
        <v>327</v>
      </c>
      <c r="D25" s="3" t="s">
        <v>328</v>
      </c>
      <c r="E25" s="60"/>
    </row>
    <row r="26" spans="1:5" ht="36.75" customHeight="1" thickBot="1" x14ac:dyDescent="0.3">
      <c r="A26" s="13" t="s">
        <v>329</v>
      </c>
      <c r="B26" s="2" t="s">
        <v>278</v>
      </c>
      <c r="C26" s="19" t="s">
        <v>146</v>
      </c>
      <c r="E26" s="24" t="s">
        <v>994</v>
      </c>
    </row>
    <row r="27" spans="1:5" ht="20.100000000000001" customHeight="1" thickBot="1" x14ac:dyDescent="0.3">
      <c r="A27" s="14"/>
      <c r="B27" s="2">
        <v>0</v>
      </c>
      <c r="C27" s="20" t="s">
        <v>310</v>
      </c>
      <c r="E27" s="73" t="str" cm="1">
        <f t="array" ref="E27">_xlfn.IFS(A27="","", A27=0, D28, A27=1, D29, A27=2, D30, A27=3, D31, A27=4, "No further criteria" )</f>
        <v/>
      </c>
    </row>
    <row r="28" spans="1:5" ht="36.75" customHeight="1" x14ac:dyDescent="0.25">
      <c r="A28" s="55" t="s">
        <v>330</v>
      </c>
      <c r="B28" s="2">
        <v>1</v>
      </c>
      <c r="C28" s="41" t="s">
        <v>333</v>
      </c>
      <c r="D28" s="3" t="s">
        <v>334</v>
      </c>
      <c r="E28" s="60"/>
    </row>
    <row r="29" spans="1:5" ht="36.75" customHeight="1" x14ac:dyDescent="0.25">
      <c r="A29" s="56"/>
      <c r="B29" s="2">
        <v>2</v>
      </c>
      <c r="C29" s="41" t="s">
        <v>335</v>
      </c>
      <c r="D29" s="3" t="s">
        <v>336</v>
      </c>
      <c r="E29" s="60"/>
    </row>
    <row r="30" spans="1:5" ht="36.75" customHeight="1" x14ac:dyDescent="0.25">
      <c r="A30" s="56"/>
      <c r="B30" s="2">
        <v>3</v>
      </c>
      <c r="C30" s="41" t="s">
        <v>337</v>
      </c>
      <c r="D30" s="3" t="s">
        <v>338</v>
      </c>
      <c r="E30" s="60"/>
    </row>
    <row r="31" spans="1:5" ht="36.75" customHeight="1" x14ac:dyDescent="0.25">
      <c r="A31" s="56"/>
      <c r="B31" s="2">
        <v>4</v>
      </c>
      <c r="C31" s="41" t="s">
        <v>339</v>
      </c>
      <c r="D31" s="3" t="s">
        <v>340</v>
      </c>
      <c r="E31" s="60"/>
    </row>
    <row r="32" spans="1:5" ht="36.75" customHeight="1" thickBot="1" x14ac:dyDescent="0.3">
      <c r="A32" s="13" t="s">
        <v>331</v>
      </c>
      <c r="B32" s="2" t="s">
        <v>278</v>
      </c>
      <c r="C32" s="19" t="s">
        <v>146</v>
      </c>
      <c r="E32" s="24" t="s">
        <v>994</v>
      </c>
    </row>
    <row r="33" spans="1:5" ht="20.100000000000001" customHeight="1" thickBot="1" x14ac:dyDescent="0.3">
      <c r="A33" s="14"/>
      <c r="B33" s="2">
        <v>0</v>
      </c>
      <c r="C33" s="22" t="s">
        <v>341</v>
      </c>
      <c r="E33" s="73" t="str" cm="1">
        <f t="array" ref="E33">_xlfn.IFS(A33="","", A33=0, D34, A33=1, D35, A33=2, D36, A33=3, D37, A33=4, "No further criteria" )</f>
        <v/>
      </c>
    </row>
    <row r="34" spans="1:5" ht="36.75" customHeight="1" x14ac:dyDescent="0.25">
      <c r="A34" s="55" t="s">
        <v>332</v>
      </c>
      <c r="B34" s="2">
        <v>1</v>
      </c>
      <c r="C34" s="41" t="s">
        <v>342</v>
      </c>
      <c r="D34" s="3" t="s">
        <v>343</v>
      </c>
      <c r="E34" s="60"/>
    </row>
    <row r="35" spans="1:5" ht="36.75" customHeight="1" x14ac:dyDescent="0.25">
      <c r="A35" s="56"/>
      <c r="B35" s="2">
        <v>2</v>
      </c>
      <c r="C35" s="41" t="s">
        <v>344</v>
      </c>
      <c r="D35" s="3" t="s">
        <v>345</v>
      </c>
      <c r="E35" s="60"/>
    </row>
    <row r="36" spans="1:5" ht="36.75" customHeight="1" x14ac:dyDescent="0.25">
      <c r="A36" s="56"/>
      <c r="B36" s="2">
        <v>3</v>
      </c>
      <c r="C36" s="41" t="s">
        <v>346</v>
      </c>
      <c r="D36" s="3" t="s">
        <v>347</v>
      </c>
      <c r="E36" s="60"/>
    </row>
    <row r="37" spans="1:5" ht="36.75" customHeight="1" x14ac:dyDescent="0.25">
      <c r="A37" s="56"/>
      <c r="B37" s="2">
        <v>4</v>
      </c>
      <c r="C37" s="42" t="s">
        <v>349</v>
      </c>
      <c r="D37" s="3" t="s">
        <v>348</v>
      </c>
      <c r="E37" s="60"/>
    </row>
    <row r="38" spans="1:5" ht="36.75" customHeight="1" thickBot="1" x14ac:dyDescent="0.3">
      <c r="A38" s="13" t="s">
        <v>350</v>
      </c>
      <c r="B38" s="2" t="s">
        <v>278</v>
      </c>
      <c r="C38" s="19" t="s">
        <v>146</v>
      </c>
      <c r="E38" s="24" t="s">
        <v>994</v>
      </c>
    </row>
    <row r="39" spans="1:5" ht="20.100000000000001" customHeight="1" thickBot="1" x14ac:dyDescent="0.3">
      <c r="A39" s="14"/>
      <c r="B39" s="2">
        <v>0</v>
      </c>
      <c r="C39" s="20" t="s">
        <v>310</v>
      </c>
      <c r="E39" s="73" t="str" cm="1">
        <f t="array" ref="E39">_xlfn.IFS(A39="","", A39=0, D40, A39=1, D41, A39=2, D42, A39=3, D43, A39=4, "No further criteria" )</f>
        <v/>
      </c>
    </row>
    <row r="40" spans="1:5" ht="36.75" customHeight="1" x14ac:dyDescent="0.25">
      <c r="A40" s="55" t="s">
        <v>351</v>
      </c>
      <c r="B40" s="2">
        <v>1</v>
      </c>
      <c r="C40" s="41" t="s">
        <v>352</v>
      </c>
      <c r="D40" s="3" t="s">
        <v>353</v>
      </c>
      <c r="E40" s="60"/>
    </row>
    <row r="41" spans="1:5" ht="36.75" customHeight="1" x14ac:dyDescent="0.25">
      <c r="A41" s="56"/>
      <c r="B41" s="2">
        <v>2</v>
      </c>
      <c r="C41" s="41" t="s">
        <v>354</v>
      </c>
      <c r="D41" s="3" t="s">
        <v>355</v>
      </c>
      <c r="E41" s="60"/>
    </row>
    <row r="42" spans="1:5" ht="36.75" customHeight="1" x14ac:dyDescent="0.25">
      <c r="A42" s="56"/>
      <c r="B42" s="2">
        <v>3</v>
      </c>
      <c r="C42" s="41" t="s">
        <v>356</v>
      </c>
      <c r="D42" s="3" t="s">
        <v>357</v>
      </c>
      <c r="E42" s="60"/>
    </row>
    <row r="43" spans="1:5" ht="36.75" customHeight="1" x14ac:dyDescent="0.25">
      <c r="A43" s="56"/>
      <c r="B43" s="2">
        <v>4</v>
      </c>
      <c r="C43" s="41" t="s">
        <v>358</v>
      </c>
      <c r="D43" s="3" t="s">
        <v>359</v>
      </c>
      <c r="E43" s="60"/>
    </row>
    <row r="44" spans="1:5" ht="36.75" customHeight="1" thickBot="1" x14ac:dyDescent="0.3">
      <c r="A44" s="13" t="s">
        <v>360</v>
      </c>
      <c r="B44" s="2" t="s">
        <v>278</v>
      </c>
      <c r="C44" s="19" t="s">
        <v>146</v>
      </c>
      <c r="E44" s="24" t="s">
        <v>994</v>
      </c>
    </row>
    <row r="45" spans="1:5" ht="20.100000000000001" customHeight="1" thickBot="1" x14ac:dyDescent="0.3">
      <c r="A45" s="14"/>
      <c r="B45" s="2">
        <v>0</v>
      </c>
      <c r="C45" s="20" t="s">
        <v>362</v>
      </c>
      <c r="E45" s="73" t="str" cm="1">
        <f t="array" ref="E45">_xlfn.IFS(A45="","", A45=0, D46, A45=1, D47, A45=2, D48, A45=3, D49, A45=4, "No further criteria" )</f>
        <v/>
      </c>
    </row>
    <row r="46" spans="1:5" ht="36.75" customHeight="1" x14ac:dyDescent="0.25">
      <c r="A46" s="55" t="s">
        <v>361</v>
      </c>
      <c r="B46" s="2">
        <v>1</v>
      </c>
      <c r="C46" s="41" t="s">
        <v>363</v>
      </c>
      <c r="D46" s="3" t="s">
        <v>364</v>
      </c>
      <c r="E46" s="60"/>
    </row>
    <row r="47" spans="1:5" ht="36.75" customHeight="1" x14ac:dyDescent="0.25">
      <c r="A47" s="56"/>
      <c r="B47" s="2">
        <v>2</v>
      </c>
      <c r="C47" s="43" t="s">
        <v>365</v>
      </c>
      <c r="D47" s="3" t="s">
        <v>366</v>
      </c>
      <c r="E47" s="60"/>
    </row>
    <row r="48" spans="1:5" ht="36.75" customHeight="1" x14ac:dyDescent="0.25">
      <c r="A48" s="56"/>
      <c r="B48" s="2">
        <v>3</v>
      </c>
      <c r="C48" s="43" t="s">
        <v>367</v>
      </c>
      <c r="D48" s="3" t="s">
        <v>368</v>
      </c>
      <c r="E48" s="60"/>
    </row>
    <row r="49" spans="1:5" ht="36.75" customHeight="1" x14ac:dyDescent="0.25">
      <c r="A49" s="56"/>
      <c r="B49" s="2">
        <v>4</v>
      </c>
      <c r="C49" s="44" t="s">
        <v>369</v>
      </c>
      <c r="D49" s="3" t="s">
        <v>370</v>
      </c>
      <c r="E49" s="60"/>
    </row>
    <row r="50" spans="1:5" ht="36.75" customHeight="1" thickBot="1" x14ac:dyDescent="0.3">
      <c r="A50" s="13" t="s">
        <v>371</v>
      </c>
      <c r="B50" s="2" t="s">
        <v>278</v>
      </c>
      <c r="C50" s="19" t="s">
        <v>146</v>
      </c>
      <c r="E50" s="24" t="s">
        <v>994</v>
      </c>
    </row>
    <row r="51" spans="1:5" ht="20.100000000000001" customHeight="1" thickBot="1" x14ac:dyDescent="0.3">
      <c r="A51" s="14"/>
      <c r="B51" s="2">
        <v>0</v>
      </c>
      <c r="C51" s="20" t="s">
        <v>375</v>
      </c>
      <c r="E51" s="73" t="str" cm="1">
        <f t="array" ref="E51">_xlfn.IFS(A51="","", A51=0, D52, A51=1, D53, A51=2, D54, A51=3, D55, A51=4, "No further criteria" )</f>
        <v/>
      </c>
    </row>
    <row r="52" spans="1:5" ht="36.75" customHeight="1" x14ac:dyDescent="0.25">
      <c r="A52" s="55" t="s">
        <v>372</v>
      </c>
      <c r="B52" s="2">
        <v>1</v>
      </c>
      <c r="C52" s="41" t="s">
        <v>373</v>
      </c>
      <c r="D52" s="3" t="s">
        <v>374</v>
      </c>
      <c r="E52" s="60"/>
    </row>
    <row r="53" spans="1:5" ht="36.75" customHeight="1" x14ac:dyDescent="0.25">
      <c r="A53" s="56"/>
      <c r="B53" s="2">
        <v>2</v>
      </c>
      <c r="C53" s="41" t="s">
        <v>376</v>
      </c>
      <c r="D53" s="3" t="s">
        <v>377</v>
      </c>
      <c r="E53" s="60"/>
    </row>
    <row r="54" spans="1:5" ht="36.75" customHeight="1" x14ac:dyDescent="0.25">
      <c r="A54" s="56"/>
      <c r="B54" s="2">
        <v>3</v>
      </c>
      <c r="C54" s="41" t="s">
        <v>378</v>
      </c>
      <c r="D54" s="3" t="s">
        <v>379</v>
      </c>
      <c r="E54" s="60"/>
    </row>
    <row r="55" spans="1:5" ht="36.75" customHeight="1" x14ac:dyDescent="0.25">
      <c r="A55" s="56"/>
      <c r="B55" s="2">
        <v>4</v>
      </c>
      <c r="C55" s="41" t="s">
        <v>380</v>
      </c>
      <c r="D55" s="3" t="s">
        <v>381</v>
      </c>
      <c r="E55" s="60"/>
    </row>
    <row r="56" spans="1:5" ht="36.75" customHeight="1" thickBot="1" x14ac:dyDescent="0.3">
      <c r="A56" s="13" t="s">
        <v>382</v>
      </c>
      <c r="B56" s="2" t="s">
        <v>278</v>
      </c>
      <c r="C56" s="19" t="s">
        <v>146</v>
      </c>
      <c r="E56" s="24" t="s">
        <v>994</v>
      </c>
    </row>
    <row r="57" spans="1:5" ht="20.100000000000001" customHeight="1" thickBot="1" x14ac:dyDescent="0.3">
      <c r="A57" s="14"/>
      <c r="B57" s="2">
        <v>0</v>
      </c>
      <c r="C57" s="20" t="s">
        <v>310</v>
      </c>
      <c r="E57" s="73" t="str" cm="1">
        <f t="array" ref="E57">_xlfn.IFS(A57="","", A57=0, D58, A57=1, D59, A57=2, D60, A57=3, D61, A57=4, "No further criteria" )</f>
        <v/>
      </c>
    </row>
    <row r="58" spans="1:5" ht="36.75" customHeight="1" x14ac:dyDescent="0.25">
      <c r="A58" s="55" t="s">
        <v>383</v>
      </c>
      <c r="B58" s="2">
        <v>1</v>
      </c>
      <c r="C58" s="41" t="s">
        <v>384</v>
      </c>
      <c r="D58" s="3" t="s">
        <v>385</v>
      </c>
      <c r="E58" s="60"/>
    </row>
    <row r="59" spans="1:5" ht="36.75" customHeight="1" x14ac:dyDescent="0.25">
      <c r="A59" s="56"/>
      <c r="B59" s="2">
        <v>2</v>
      </c>
      <c r="C59" s="42" t="s">
        <v>386</v>
      </c>
      <c r="D59" s="3" t="s">
        <v>387</v>
      </c>
      <c r="E59" s="60"/>
    </row>
    <row r="60" spans="1:5" ht="36.75" customHeight="1" x14ac:dyDescent="0.25">
      <c r="A60" s="56"/>
      <c r="B60" s="2">
        <v>3</v>
      </c>
      <c r="C60" s="43" t="s">
        <v>388</v>
      </c>
      <c r="D60" s="3" t="s">
        <v>389</v>
      </c>
      <c r="E60" s="60"/>
    </row>
    <row r="61" spans="1:5" ht="36.75" customHeight="1" x14ac:dyDescent="0.25">
      <c r="A61" s="56"/>
      <c r="B61" s="2">
        <v>4</v>
      </c>
      <c r="C61" s="41" t="s">
        <v>390</v>
      </c>
      <c r="D61" s="3" t="s">
        <v>391</v>
      </c>
      <c r="E61" s="60"/>
    </row>
    <row r="62" spans="1:5" ht="36.75" customHeight="1" thickBot="1" x14ac:dyDescent="0.3">
      <c r="A62" s="13" t="s">
        <v>392</v>
      </c>
      <c r="B62" s="2" t="s">
        <v>278</v>
      </c>
      <c r="C62" s="19" t="s">
        <v>146</v>
      </c>
      <c r="E62" s="24" t="s">
        <v>994</v>
      </c>
    </row>
    <row r="63" spans="1:5" ht="20.100000000000001" customHeight="1" thickBot="1" x14ac:dyDescent="0.3">
      <c r="A63" s="14"/>
      <c r="B63" s="2">
        <v>0</v>
      </c>
      <c r="C63" s="20" t="s">
        <v>310</v>
      </c>
      <c r="E63" s="73" t="str" cm="1">
        <f t="array" ref="E63">_xlfn.IFS(A63="","", A63=0, D64, A63=1, D65, A63=2, D66, A63=3, D67, A63=4, "No further criteria" )</f>
        <v/>
      </c>
    </row>
    <row r="64" spans="1:5" ht="36.75" customHeight="1" x14ac:dyDescent="0.25">
      <c r="A64" s="55" t="s">
        <v>393</v>
      </c>
      <c r="B64" s="2">
        <v>1</v>
      </c>
      <c r="C64" s="41" t="s">
        <v>394</v>
      </c>
      <c r="D64" s="3" t="s">
        <v>395</v>
      </c>
      <c r="E64" s="60"/>
    </row>
    <row r="65" spans="1:5" ht="36.75" customHeight="1" x14ac:dyDescent="0.25">
      <c r="A65" s="56"/>
      <c r="B65" s="2">
        <v>2</v>
      </c>
      <c r="C65" s="43" t="s">
        <v>396</v>
      </c>
      <c r="D65" s="3" t="s">
        <v>397</v>
      </c>
      <c r="E65" s="60"/>
    </row>
    <row r="66" spans="1:5" ht="36.75" customHeight="1" x14ac:dyDescent="0.25">
      <c r="A66" s="56"/>
      <c r="B66" s="2">
        <v>3</v>
      </c>
      <c r="C66" s="41" t="s">
        <v>398</v>
      </c>
      <c r="D66" s="3" t="s">
        <v>399</v>
      </c>
      <c r="E66" s="60"/>
    </row>
    <row r="67" spans="1:5" ht="36.75" customHeight="1" x14ac:dyDescent="0.25">
      <c r="A67" s="56"/>
      <c r="B67" s="2">
        <v>4</v>
      </c>
      <c r="C67" s="41" t="s">
        <v>400</v>
      </c>
      <c r="D67" s="3" t="s">
        <v>401</v>
      </c>
      <c r="E67" s="60"/>
    </row>
    <row r="68" spans="1:5" ht="36.75" customHeight="1" thickBot="1" x14ac:dyDescent="0.3">
      <c r="A68" s="13" t="s">
        <v>402</v>
      </c>
      <c r="B68" s="2" t="s">
        <v>278</v>
      </c>
      <c r="C68" s="19" t="s">
        <v>146</v>
      </c>
      <c r="E68" s="24" t="s">
        <v>994</v>
      </c>
    </row>
    <row r="69" spans="1:5" ht="20.100000000000001" customHeight="1" thickBot="1" x14ac:dyDescent="0.3">
      <c r="A69" s="14"/>
      <c r="B69" s="2">
        <v>0</v>
      </c>
      <c r="C69" s="20" t="s">
        <v>404</v>
      </c>
      <c r="E69" s="73" t="str" cm="1">
        <f t="array" ref="E69">_xlfn.IFS(A69="","", A69=0, D70, A69=1, D71, A69=2, D72, A69=3, D73, A69=4, "No further criteria" )</f>
        <v/>
      </c>
    </row>
    <row r="70" spans="1:5" ht="36.75" customHeight="1" x14ac:dyDescent="0.25">
      <c r="A70" s="55" t="s">
        <v>403</v>
      </c>
      <c r="B70" s="2">
        <v>1</v>
      </c>
      <c r="C70" s="41" t="s">
        <v>405</v>
      </c>
      <c r="D70" s="3" t="s">
        <v>406</v>
      </c>
      <c r="E70" s="60"/>
    </row>
    <row r="71" spans="1:5" ht="36.75" customHeight="1" x14ac:dyDescent="0.25">
      <c r="A71" s="56"/>
      <c r="B71" s="2">
        <v>2</v>
      </c>
      <c r="C71" s="41" t="s">
        <v>407</v>
      </c>
      <c r="D71" s="3" t="s">
        <v>408</v>
      </c>
      <c r="E71" s="60"/>
    </row>
    <row r="72" spans="1:5" ht="36.75" customHeight="1" x14ac:dyDescent="0.25">
      <c r="A72" s="56"/>
      <c r="B72" s="2">
        <v>3</v>
      </c>
      <c r="C72" s="41" t="s">
        <v>409</v>
      </c>
      <c r="D72" s="3" t="s">
        <v>410</v>
      </c>
      <c r="E72" s="60"/>
    </row>
    <row r="73" spans="1:5" ht="36.75" customHeight="1" x14ac:dyDescent="0.25">
      <c r="A73" s="56"/>
      <c r="B73" s="2">
        <v>4</v>
      </c>
      <c r="C73" s="41" t="s">
        <v>411</v>
      </c>
      <c r="D73" s="3" t="s">
        <v>412</v>
      </c>
      <c r="E73" s="60"/>
    </row>
    <row r="74" spans="1:5" ht="36.75" customHeight="1" thickBot="1" x14ac:dyDescent="0.3">
      <c r="A74" s="13" t="s">
        <v>413</v>
      </c>
      <c r="B74" s="2" t="s">
        <v>278</v>
      </c>
      <c r="C74" s="19" t="s">
        <v>146</v>
      </c>
      <c r="E74" s="24" t="s">
        <v>994</v>
      </c>
    </row>
    <row r="75" spans="1:5" ht="20.100000000000001" customHeight="1" thickBot="1" x14ac:dyDescent="0.3">
      <c r="A75" s="14"/>
      <c r="B75" s="2">
        <v>0</v>
      </c>
      <c r="C75" s="20" t="s">
        <v>415</v>
      </c>
      <c r="E75" s="73" t="str" cm="1">
        <f t="array" ref="E75">_xlfn.IFS(A75="","", A75=0, D76, A75=1, D77, A75=2, D78, A75=3, D79, A75=4, "No further criteria" )</f>
        <v/>
      </c>
    </row>
    <row r="76" spans="1:5" ht="36.75" customHeight="1" x14ac:dyDescent="0.25">
      <c r="A76" s="55" t="s">
        <v>414</v>
      </c>
      <c r="B76" s="2">
        <v>1</v>
      </c>
      <c r="C76" s="41" t="s">
        <v>416</v>
      </c>
      <c r="D76" s="3" t="s">
        <v>417</v>
      </c>
      <c r="E76" s="60"/>
    </row>
    <row r="77" spans="1:5" ht="36.75" customHeight="1" x14ac:dyDescent="0.25">
      <c r="A77" s="56"/>
      <c r="B77" s="2">
        <v>2</v>
      </c>
      <c r="C77" s="41" t="s">
        <v>418</v>
      </c>
      <c r="D77" s="3" t="s">
        <v>419</v>
      </c>
      <c r="E77" s="60"/>
    </row>
    <row r="78" spans="1:5" ht="66.75" customHeight="1" x14ac:dyDescent="0.25">
      <c r="A78" s="56"/>
      <c r="B78" s="2">
        <v>3</v>
      </c>
      <c r="C78" s="41" t="s">
        <v>420</v>
      </c>
      <c r="D78" s="3" t="s">
        <v>421</v>
      </c>
      <c r="E78" s="60"/>
    </row>
    <row r="79" spans="1:5" ht="63" customHeight="1" x14ac:dyDescent="0.25">
      <c r="A79" s="56"/>
      <c r="B79" s="2">
        <v>4</v>
      </c>
      <c r="C79" s="41" t="s">
        <v>422</v>
      </c>
      <c r="D79" s="3" t="s">
        <v>423</v>
      </c>
      <c r="E79" s="60"/>
    </row>
    <row r="80" spans="1:5" ht="30" customHeight="1" x14ac:dyDescent="0.25"/>
    <row r="81" spans="1:2" ht="12.75" customHeight="1" x14ac:dyDescent="0.25">
      <c r="A81" s="1" t="str">
        <f>A2</f>
        <v>Staffing</v>
      </c>
      <c r="B81" s="36">
        <f>A3</f>
        <v>0</v>
      </c>
    </row>
    <row r="82" spans="1:2" ht="12.75" customHeight="1" x14ac:dyDescent="0.25">
      <c r="A82" s="1" t="str">
        <f>A8</f>
        <v>Administration</v>
      </c>
      <c r="B82" s="36">
        <f>A9</f>
        <v>0</v>
      </c>
    </row>
    <row r="83" spans="1:2" ht="12.75" customHeight="1" x14ac:dyDescent="0.25">
      <c r="A83" s="1" t="str">
        <f>A14</f>
        <v>Coaching staff</v>
      </c>
      <c r="B83" s="36">
        <f>A15</f>
        <v>0</v>
      </c>
    </row>
    <row r="84" spans="1:2" ht="12.75" customHeight="1" x14ac:dyDescent="0.25">
      <c r="A84" s="1" t="str">
        <f>A20</f>
        <v>Technical officials</v>
      </c>
      <c r="B84" s="36">
        <f>A21</f>
        <v>0</v>
      </c>
    </row>
    <row r="85" spans="1:2" ht="12.75" customHeight="1" x14ac:dyDescent="0.25">
      <c r="A85" s="1" t="str">
        <f>A26</f>
        <v>Athletes</v>
      </c>
      <c r="B85" s="36">
        <f>A27</f>
        <v>0</v>
      </c>
    </row>
    <row r="86" spans="1:2" ht="25.5" x14ac:dyDescent="0.25">
      <c r="A86" s="1" t="str">
        <f>A32</f>
        <v>Volunteer recruitment</v>
      </c>
      <c r="B86" s="36">
        <f>A33</f>
        <v>0</v>
      </c>
    </row>
    <row r="87" spans="1:2" x14ac:dyDescent="0.25">
      <c r="A87" s="1" t="str">
        <f>A38</f>
        <v>Education Support</v>
      </c>
      <c r="B87" s="36">
        <f>A39</f>
        <v>0</v>
      </c>
    </row>
    <row r="88" spans="1:2" x14ac:dyDescent="0.25">
      <c r="A88" s="1" t="str">
        <f>A44</f>
        <v>Job Descriptions</v>
      </c>
      <c r="B88" s="36">
        <f>A45</f>
        <v>0</v>
      </c>
    </row>
    <row r="89" spans="1:2" ht="25.5" x14ac:dyDescent="0.25">
      <c r="A89" s="1" t="str">
        <f>A50</f>
        <v>Volunteers to Professional Staff</v>
      </c>
      <c r="B89" s="36">
        <f>A51</f>
        <v>0</v>
      </c>
    </row>
    <row r="90" spans="1:2" ht="14.25" customHeight="1" x14ac:dyDescent="0.25">
      <c r="A90" s="1" t="str">
        <f>A56</f>
        <v>HR Procedures</v>
      </c>
      <c r="B90" s="36">
        <f>A57</f>
        <v>0</v>
      </c>
    </row>
    <row r="91" spans="1:2" ht="25.5" x14ac:dyDescent="0.25">
      <c r="A91" s="1" t="str">
        <f>A62</f>
        <v>Personnel Development</v>
      </c>
      <c r="B91" s="36">
        <f>A63</f>
        <v>0</v>
      </c>
    </row>
    <row r="92" spans="1:2" x14ac:dyDescent="0.25">
      <c r="A92" s="1" t="str">
        <f>A68</f>
        <v>Skills Audit</v>
      </c>
      <c r="B92" s="36">
        <f>A69</f>
        <v>0</v>
      </c>
    </row>
    <row r="93" spans="1:2" ht="25.5" x14ac:dyDescent="0.25">
      <c r="A93" s="1" t="str">
        <f>A74</f>
        <v>Diversity and Equality</v>
      </c>
      <c r="B93" s="36">
        <f>A75</f>
        <v>0</v>
      </c>
    </row>
    <row r="94" spans="1:2" x14ac:dyDescent="0.25">
      <c r="B94" s="36"/>
    </row>
    <row r="95" spans="1:2" ht="15.75" x14ac:dyDescent="0.25">
      <c r="A95" s="1" t="s">
        <v>211</v>
      </c>
      <c r="B95" s="38">
        <f>AVERAGE(B81:B93)</f>
        <v>0</v>
      </c>
    </row>
    <row r="96" spans="1:2" x14ac:dyDescent="0.25">
      <c r="A96" s="1" t="s">
        <v>145</v>
      </c>
      <c r="B96" s="36">
        <f>COUNTIF(B81:B93,4)</f>
        <v>0</v>
      </c>
    </row>
    <row r="97" spans="1:2" x14ac:dyDescent="0.25">
      <c r="A97" s="1" t="s">
        <v>144</v>
      </c>
      <c r="B97" s="36">
        <f>COUNTIF(B81:B93,3)</f>
        <v>0</v>
      </c>
    </row>
    <row r="98" spans="1:2" x14ac:dyDescent="0.25">
      <c r="A98" s="1" t="s">
        <v>212</v>
      </c>
      <c r="B98" s="36">
        <f>COUNTIF(B81:B93,2)</f>
        <v>0</v>
      </c>
    </row>
    <row r="99" spans="1:2" x14ac:dyDescent="0.25">
      <c r="A99" s="1" t="s">
        <v>213</v>
      </c>
      <c r="B99" s="36">
        <f>COUNTIF(B81:B93,1)</f>
        <v>0</v>
      </c>
    </row>
    <row r="100" spans="1:2" x14ac:dyDescent="0.25">
      <c r="A100" s="1" t="s">
        <v>148</v>
      </c>
      <c r="B100" s="36">
        <f>COUNTIF(B81:B93,0)</f>
        <v>13</v>
      </c>
    </row>
    <row r="102" spans="1:2" ht="12.75" customHeight="1" x14ac:dyDescent="0.25">
      <c r="A102" s="57" t="s">
        <v>996</v>
      </c>
      <c r="B102" s="35"/>
    </row>
    <row r="103" spans="1:2" ht="12.75" customHeight="1" x14ac:dyDescent="0.25">
      <c r="A103" s="56"/>
      <c r="B103" s="35"/>
    </row>
    <row r="105" spans="1:2" ht="12.75" customHeight="1" x14ac:dyDescent="0.25"/>
    <row r="106" spans="1:2" ht="12.75" customHeight="1" x14ac:dyDescent="0.25"/>
    <row r="109" spans="1:2" ht="12.75" customHeight="1" x14ac:dyDescent="0.25"/>
    <row r="110" spans="1:2" ht="12.75" customHeight="1" x14ac:dyDescent="0.25"/>
    <row r="112" spans="1:2" ht="12.75" customHeight="1" x14ac:dyDescent="0.25"/>
    <row r="113" ht="12.75" customHeight="1" x14ac:dyDescent="0.25"/>
  </sheetData>
  <sheetProtection sheet="1" objects="1" scenarios="1" selectLockedCells="1"/>
  <mergeCells count="27">
    <mergeCell ref="A102:A103"/>
    <mergeCell ref="E57:E61"/>
    <mergeCell ref="E63:E67"/>
    <mergeCell ref="E69:E73"/>
    <mergeCell ref="E75:E79"/>
    <mergeCell ref="A76:A79"/>
    <mergeCell ref="A58:A61"/>
    <mergeCell ref="A64:A67"/>
    <mergeCell ref="A70:A73"/>
    <mergeCell ref="E3:E7"/>
    <mergeCell ref="E9:E13"/>
    <mergeCell ref="E15:E19"/>
    <mergeCell ref="E21:E25"/>
    <mergeCell ref="E27:E31"/>
    <mergeCell ref="E33:E37"/>
    <mergeCell ref="E39:E43"/>
    <mergeCell ref="E45:E49"/>
    <mergeCell ref="E51:E55"/>
    <mergeCell ref="A40:A43"/>
    <mergeCell ref="A46:A49"/>
    <mergeCell ref="A52:A55"/>
    <mergeCell ref="A34:A37"/>
    <mergeCell ref="A4:A7"/>
    <mergeCell ref="A10:A13"/>
    <mergeCell ref="A16:A19"/>
    <mergeCell ref="A22:A25"/>
    <mergeCell ref="A28:A31"/>
  </mergeCells>
  <phoneticPr fontId="12" type="noConversion"/>
  <printOptions verticalCentered="1"/>
  <pageMargins left="0.19685039370078741" right="0.19685039370078741" top="0.74803149606299213" bottom="0.3937007874015748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CFF56-DDF2-483A-BF8E-ED846354ECE1}">
  <dimension ref="A1:E104"/>
  <sheetViews>
    <sheetView zoomScaleNormal="100" workbookViewId="0">
      <selection activeCell="A69" sqref="A69"/>
    </sheetView>
  </sheetViews>
  <sheetFormatPr defaultColWidth="20" defaultRowHeight="12.75" x14ac:dyDescent="0.25"/>
  <cols>
    <col min="1" max="1" width="16" style="1" customWidth="1"/>
    <col min="2" max="2" width="5.28515625" style="1" customWidth="1"/>
    <col min="3" max="3" width="38" style="3" customWidth="1"/>
    <col min="4" max="4" width="5.28515625" style="3" hidden="1" customWidth="1"/>
    <col min="5" max="5" width="91" style="1" customWidth="1"/>
    <col min="6" max="16384" width="20" style="1"/>
  </cols>
  <sheetData>
    <row r="1" spans="1:5" ht="18.75" x14ac:dyDescent="0.25">
      <c r="A1" s="12" t="s">
        <v>1004</v>
      </c>
      <c r="B1" s="12"/>
      <c r="C1" s="15" t="s">
        <v>425</v>
      </c>
      <c r="D1" s="1"/>
    </row>
    <row r="2" spans="1:5" ht="36.75" customHeight="1" thickBot="1" x14ac:dyDescent="0.3">
      <c r="A2" s="13" t="s">
        <v>426</v>
      </c>
      <c r="B2" s="2" t="s">
        <v>278</v>
      </c>
      <c r="C2" s="19" t="s">
        <v>146</v>
      </c>
      <c r="D2" s="1"/>
      <c r="E2" s="24" t="s">
        <v>994</v>
      </c>
    </row>
    <row r="3" spans="1:5" ht="19.5" customHeight="1" thickBot="1" x14ac:dyDescent="0.3">
      <c r="A3" s="14"/>
      <c r="B3" s="2">
        <v>0</v>
      </c>
      <c r="C3" s="20" t="s">
        <v>428</v>
      </c>
      <c r="D3" s="3" t="s">
        <v>0</v>
      </c>
      <c r="E3" s="73" t="str" cm="1">
        <f t="array" ref="E3">_xlfn.IFS(A3="","", A3=0, D4, A3=1, D5, A3=2, D6, A3=3, D7, A3=4, "No further criteria" )</f>
        <v/>
      </c>
    </row>
    <row r="4" spans="1:5" ht="36.75" customHeight="1" x14ac:dyDescent="0.25">
      <c r="A4" s="57" t="s">
        <v>427</v>
      </c>
      <c r="B4" s="2">
        <v>1</v>
      </c>
      <c r="C4" s="28" t="s">
        <v>429</v>
      </c>
      <c r="D4" s="3" t="s">
        <v>430</v>
      </c>
      <c r="E4" s="60"/>
    </row>
    <row r="5" spans="1:5" ht="41.25" customHeight="1" x14ac:dyDescent="0.25">
      <c r="A5" s="58"/>
      <c r="B5" s="2">
        <v>2</v>
      </c>
      <c r="C5" s="45" t="s">
        <v>431</v>
      </c>
      <c r="D5" s="3" t="s">
        <v>432</v>
      </c>
      <c r="E5" s="60"/>
    </row>
    <row r="6" spans="1:5" ht="41.25" customHeight="1" x14ac:dyDescent="0.25">
      <c r="A6" s="58"/>
      <c r="B6" s="2">
        <v>3</v>
      </c>
      <c r="C6" s="45" t="s">
        <v>433</v>
      </c>
      <c r="D6" s="3" t="s">
        <v>434</v>
      </c>
      <c r="E6" s="60"/>
    </row>
    <row r="7" spans="1:5" ht="45.75" customHeight="1" x14ac:dyDescent="0.25">
      <c r="A7" s="58"/>
      <c r="B7" s="2">
        <v>4</v>
      </c>
      <c r="C7" s="20" t="s">
        <v>435</v>
      </c>
      <c r="D7" s="3" t="s">
        <v>436</v>
      </c>
      <c r="E7" s="60"/>
    </row>
    <row r="8" spans="1:5" ht="36.75" customHeight="1" thickBot="1" x14ac:dyDescent="0.3">
      <c r="A8" s="13" t="s">
        <v>515</v>
      </c>
      <c r="B8" s="2" t="s">
        <v>278</v>
      </c>
      <c r="C8" s="19" t="s">
        <v>146</v>
      </c>
      <c r="E8" s="24" t="s">
        <v>994</v>
      </c>
    </row>
    <row r="9" spans="1:5" ht="20.25" customHeight="1" thickBot="1" x14ac:dyDescent="0.3">
      <c r="A9" s="14"/>
      <c r="B9" s="2">
        <v>0</v>
      </c>
      <c r="C9" s="20" t="s">
        <v>438</v>
      </c>
      <c r="E9" s="73" t="str" cm="1">
        <f t="array" ref="E9">_xlfn.IFS(A9="","", A9=0, D10, A9=1, D11, A9=2, D12, A9=3, D13, A9=4, "No further criteria" )</f>
        <v/>
      </c>
    </row>
    <row r="10" spans="1:5" ht="36.75" customHeight="1" x14ac:dyDescent="0.25">
      <c r="A10" s="55" t="s">
        <v>437</v>
      </c>
      <c r="B10" s="2">
        <v>1</v>
      </c>
      <c r="C10" s="20" t="s">
        <v>439</v>
      </c>
      <c r="D10" s="3" t="s">
        <v>440</v>
      </c>
      <c r="E10" s="60"/>
    </row>
    <row r="11" spans="1:5" ht="36.75" customHeight="1" x14ac:dyDescent="0.25">
      <c r="A11" s="58"/>
      <c r="B11" s="2">
        <v>2</v>
      </c>
      <c r="C11" s="20" t="s">
        <v>441</v>
      </c>
      <c r="D11" s="3" t="s">
        <v>442</v>
      </c>
      <c r="E11" s="60"/>
    </row>
    <row r="12" spans="1:5" ht="44.25" customHeight="1" x14ac:dyDescent="0.25">
      <c r="A12" s="58"/>
      <c r="B12" s="2">
        <v>3</v>
      </c>
      <c r="C12" s="20" t="s">
        <v>443</v>
      </c>
      <c r="D12" s="3" t="s">
        <v>444</v>
      </c>
      <c r="E12" s="60"/>
    </row>
    <row r="13" spans="1:5" ht="45.75" customHeight="1" x14ac:dyDescent="0.25">
      <c r="A13" s="58"/>
      <c r="B13" s="2">
        <v>4</v>
      </c>
      <c r="C13" s="45" t="s">
        <v>445</v>
      </c>
      <c r="D13" s="3" t="s">
        <v>446</v>
      </c>
      <c r="E13" s="60"/>
    </row>
    <row r="14" spans="1:5" ht="36.75" customHeight="1" thickBot="1" x14ac:dyDescent="0.3">
      <c r="A14" s="13" t="s">
        <v>516</v>
      </c>
      <c r="B14" s="2" t="s">
        <v>278</v>
      </c>
      <c r="C14" s="19" t="s">
        <v>146</v>
      </c>
      <c r="E14" s="24" t="s">
        <v>994</v>
      </c>
    </row>
    <row r="15" spans="1:5" ht="20.25" customHeight="1" thickBot="1" x14ac:dyDescent="0.3">
      <c r="A15" s="14"/>
      <c r="B15" s="2">
        <v>0</v>
      </c>
      <c r="C15" s="20" t="s">
        <v>448</v>
      </c>
      <c r="E15" s="73" t="str" cm="1">
        <f t="array" ref="E15">_xlfn.IFS(A15="","", A15=0, D16, A15=1, D17, A15=2, D18, A15=3, D19, A15=4, "No further criteria" )</f>
        <v/>
      </c>
    </row>
    <row r="16" spans="1:5" ht="36.75" customHeight="1" x14ac:dyDescent="0.25">
      <c r="A16" s="55" t="s">
        <v>447</v>
      </c>
      <c r="B16" s="2">
        <v>1</v>
      </c>
      <c r="C16" s="20" t="s">
        <v>449</v>
      </c>
      <c r="D16" s="3" t="s">
        <v>450</v>
      </c>
      <c r="E16" s="60"/>
    </row>
    <row r="17" spans="1:5" ht="42.75" customHeight="1" x14ac:dyDescent="0.25">
      <c r="A17" s="58"/>
      <c r="B17" s="2">
        <v>2</v>
      </c>
      <c r="C17" s="20" t="s">
        <v>451</v>
      </c>
      <c r="D17" s="3" t="s">
        <v>452</v>
      </c>
      <c r="E17" s="60"/>
    </row>
    <row r="18" spans="1:5" ht="41.25" customHeight="1" x14ac:dyDescent="0.25">
      <c r="A18" s="58"/>
      <c r="B18" s="2">
        <v>3</v>
      </c>
      <c r="C18" s="20" t="s">
        <v>453</v>
      </c>
      <c r="D18" s="3" t="s">
        <v>454</v>
      </c>
      <c r="E18" s="60"/>
    </row>
    <row r="19" spans="1:5" ht="68.25" customHeight="1" x14ac:dyDescent="0.25">
      <c r="A19" s="58"/>
      <c r="B19" s="2">
        <v>4</v>
      </c>
      <c r="C19" s="20" t="s">
        <v>455</v>
      </c>
      <c r="D19" s="3" t="s">
        <v>456</v>
      </c>
      <c r="E19" s="60"/>
    </row>
    <row r="20" spans="1:5" ht="36.75" customHeight="1" thickBot="1" x14ac:dyDescent="0.3">
      <c r="A20" s="13" t="s">
        <v>517</v>
      </c>
      <c r="B20" s="2" t="s">
        <v>278</v>
      </c>
      <c r="C20" s="19" t="s">
        <v>146</v>
      </c>
      <c r="E20" s="24" t="s">
        <v>994</v>
      </c>
    </row>
    <row r="21" spans="1:5" ht="20.100000000000001" customHeight="1" thickBot="1" x14ac:dyDescent="0.3">
      <c r="A21" s="14"/>
      <c r="B21" s="2">
        <v>0</v>
      </c>
      <c r="C21" s="20" t="s">
        <v>458</v>
      </c>
      <c r="E21" s="73" t="str" cm="1">
        <f t="array" ref="E21">_xlfn.IFS(A21="","", A21=0, D22, A21=1, D23, A21=2, D24, A21=3, D25, A21=4, "No further criteria" )</f>
        <v/>
      </c>
    </row>
    <row r="22" spans="1:5" ht="45.75" customHeight="1" x14ac:dyDescent="0.25">
      <c r="A22" s="55" t="s">
        <v>457</v>
      </c>
      <c r="B22" s="2">
        <v>1</v>
      </c>
      <c r="C22" s="20" t="s">
        <v>459</v>
      </c>
      <c r="D22" s="3" t="s">
        <v>460</v>
      </c>
      <c r="E22" s="60"/>
    </row>
    <row r="23" spans="1:5" ht="43.5" customHeight="1" x14ac:dyDescent="0.25">
      <c r="A23" s="56"/>
      <c r="B23" s="2">
        <v>2</v>
      </c>
      <c r="C23" s="20" t="s">
        <v>461</v>
      </c>
      <c r="D23" s="3" t="s">
        <v>462</v>
      </c>
      <c r="E23" s="60"/>
    </row>
    <row r="24" spans="1:5" ht="41.25" customHeight="1" x14ac:dyDescent="0.25">
      <c r="A24" s="56"/>
      <c r="B24" s="2">
        <v>3</v>
      </c>
      <c r="C24" s="20" t="s">
        <v>463</v>
      </c>
      <c r="D24" s="3" t="s">
        <v>464</v>
      </c>
      <c r="E24" s="60"/>
    </row>
    <row r="25" spans="1:5" ht="56.25" customHeight="1" x14ac:dyDescent="0.25">
      <c r="A25" s="56"/>
      <c r="B25" s="2">
        <v>4</v>
      </c>
      <c r="C25" s="20" t="s">
        <v>465</v>
      </c>
      <c r="D25" s="3" t="s">
        <v>466</v>
      </c>
      <c r="E25" s="60"/>
    </row>
    <row r="26" spans="1:5" ht="36.75" customHeight="1" thickBot="1" x14ac:dyDescent="0.3">
      <c r="A26" s="13" t="s">
        <v>518</v>
      </c>
      <c r="B26" s="2" t="s">
        <v>278</v>
      </c>
      <c r="C26" s="19" t="s">
        <v>146</v>
      </c>
      <c r="E26" s="24" t="s">
        <v>994</v>
      </c>
    </row>
    <row r="27" spans="1:5" ht="20.100000000000001" customHeight="1" thickBot="1" x14ac:dyDescent="0.3">
      <c r="A27" s="14"/>
      <c r="B27" s="2">
        <v>0</v>
      </c>
      <c r="C27" s="20" t="s">
        <v>310</v>
      </c>
      <c r="E27" s="73" t="str" cm="1">
        <f t="array" ref="E27">_xlfn.IFS(A27="","", A27=0, D28, A27=1, D29, A27=2, D30, A27=3, D31, A27=4, "No further criteria" )</f>
        <v/>
      </c>
    </row>
    <row r="28" spans="1:5" ht="50.25" customHeight="1" x14ac:dyDescent="0.25">
      <c r="A28" s="55" t="s">
        <v>467</v>
      </c>
      <c r="B28" s="2">
        <v>1</v>
      </c>
      <c r="C28" s="20" t="s">
        <v>468</v>
      </c>
      <c r="D28" s="3" t="s">
        <v>469</v>
      </c>
      <c r="E28" s="60"/>
    </row>
    <row r="29" spans="1:5" ht="63" customHeight="1" x14ac:dyDescent="0.25">
      <c r="A29" s="56"/>
      <c r="B29" s="2">
        <v>2</v>
      </c>
      <c r="C29" s="20" t="s">
        <v>470</v>
      </c>
      <c r="D29" s="3" t="s">
        <v>471</v>
      </c>
      <c r="E29" s="60"/>
    </row>
    <row r="30" spans="1:5" ht="50.25" customHeight="1" x14ac:dyDescent="0.25">
      <c r="A30" s="56"/>
      <c r="B30" s="2">
        <v>3</v>
      </c>
      <c r="C30" s="20" t="s">
        <v>472</v>
      </c>
      <c r="D30" s="3" t="s">
        <v>473</v>
      </c>
      <c r="E30" s="60"/>
    </row>
    <row r="31" spans="1:5" ht="75" customHeight="1" x14ac:dyDescent="0.25">
      <c r="A31" s="56"/>
      <c r="B31" s="2">
        <v>4</v>
      </c>
      <c r="C31" s="20" t="s">
        <v>474</v>
      </c>
      <c r="D31" s="3" t="s">
        <v>475</v>
      </c>
      <c r="E31" s="60"/>
    </row>
    <row r="32" spans="1:5" ht="36.75" customHeight="1" thickBot="1" x14ac:dyDescent="0.3">
      <c r="A32" s="13" t="s">
        <v>519</v>
      </c>
      <c r="B32" s="2" t="s">
        <v>278</v>
      </c>
      <c r="C32" s="19" t="s">
        <v>146</v>
      </c>
      <c r="E32" s="24" t="s">
        <v>994</v>
      </c>
    </row>
    <row r="33" spans="1:5" ht="20.100000000000001" customHeight="1" thickBot="1" x14ac:dyDescent="0.3">
      <c r="A33" s="14"/>
      <c r="B33" s="2">
        <v>0</v>
      </c>
      <c r="C33" s="22" t="s">
        <v>310</v>
      </c>
      <c r="E33" s="73" t="str" cm="1">
        <f t="array" ref="E33">_xlfn.IFS(A33="","", A33=0, D34, A33=1, D35, A33=2, D36, A33=3, D37, A33=4, "No further criteria" )</f>
        <v/>
      </c>
    </row>
    <row r="34" spans="1:5" ht="36.75" customHeight="1" x14ac:dyDescent="0.25">
      <c r="A34" s="55" t="s">
        <v>476</v>
      </c>
      <c r="B34" s="2">
        <v>1</v>
      </c>
      <c r="C34" s="20" t="s">
        <v>477</v>
      </c>
      <c r="D34" s="3" t="s">
        <v>478</v>
      </c>
      <c r="E34" s="60"/>
    </row>
    <row r="35" spans="1:5" ht="36.75" customHeight="1" x14ac:dyDescent="0.25">
      <c r="A35" s="56"/>
      <c r="B35" s="2">
        <v>2</v>
      </c>
      <c r="C35" s="20" t="s">
        <v>479</v>
      </c>
      <c r="D35" s="3" t="s">
        <v>480</v>
      </c>
      <c r="E35" s="60"/>
    </row>
    <row r="36" spans="1:5" ht="36.75" customHeight="1" x14ac:dyDescent="0.25">
      <c r="A36" s="56"/>
      <c r="B36" s="2">
        <v>3</v>
      </c>
      <c r="C36" s="20" t="s">
        <v>481</v>
      </c>
      <c r="D36" s="3" t="s">
        <v>482</v>
      </c>
      <c r="E36" s="60"/>
    </row>
    <row r="37" spans="1:5" ht="45.75" customHeight="1" x14ac:dyDescent="0.25">
      <c r="A37" s="56"/>
      <c r="B37" s="2">
        <v>4</v>
      </c>
      <c r="C37" s="20" t="s">
        <v>483</v>
      </c>
      <c r="D37" s="3" t="s">
        <v>484</v>
      </c>
      <c r="E37" s="60"/>
    </row>
    <row r="38" spans="1:5" ht="36.75" customHeight="1" thickBot="1" x14ac:dyDescent="0.3">
      <c r="A38" s="13" t="s">
        <v>520</v>
      </c>
      <c r="B38" s="2" t="s">
        <v>278</v>
      </c>
      <c r="C38" s="19" t="s">
        <v>146</v>
      </c>
      <c r="E38" s="24" t="s">
        <v>994</v>
      </c>
    </row>
    <row r="39" spans="1:5" ht="20.100000000000001" customHeight="1" thickBot="1" x14ac:dyDescent="0.3">
      <c r="A39" s="14"/>
      <c r="B39" s="2">
        <v>0</v>
      </c>
      <c r="C39" s="20" t="s">
        <v>310</v>
      </c>
      <c r="E39" s="73" t="str" cm="1">
        <f t="array" ref="E39">_xlfn.IFS(A39="","", A39=0, D40, A39=1, D41, A39=2, D42, A39=3, D43, A39=4, "No further criteria" )</f>
        <v/>
      </c>
    </row>
    <row r="40" spans="1:5" ht="36.75" customHeight="1" x14ac:dyDescent="0.25">
      <c r="A40" s="55" t="s">
        <v>485</v>
      </c>
      <c r="B40" s="2">
        <v>1</v>
      </c>
      <c r="C40" s="20" t="s">
        <v>486</v>
      </c>
      <c r="D40" s="3" t="s">
        <v>487</v>
      </c>
      <c r="E40" s="60"/>
    </row>
    <row r="41" spans="1:5" ht="36.75" customHeight="1" x14ac:dyDescent="0.25">
      <c r="A41" s="56"/>
      <c r="B41" s="2">
        <v>2</v>
      </c>
      <c r="C41" s="20" t="s">
        <v>488</v>
      </c>
      <c r="D41" s="3" t="s">
        <v>489</v>
      </c>
      <c r="E41" s="60"/>
    </row>
    <row r="42" spans="1:5" ht="36.75" customHeight="1" x14ac:dyDescent="0.25">
      <c r="A42" s="56"/>
      <c r="B42" s="2">
        <v>3</v>
      </c>
      <c r="C42" s="20" t="s">
        <v>490</v>
      </c>
      <c r="D42" s="3" t="s">
        <v>491</v>
      </c>
      <c r="E42" s="60"/>
    </row>
    <row r="43" spans="1:5" ht="36.75" customHeight="1" x14ac:dyDescent="0.25">
      <c r="A43" s="56"/>
      <c r="B43" s="2">
        <v>4</v>
      </c>
      <c r="C43" s="20" t="s">
        <v>492</v>
      </c>
      <c r="D43" s="3" t="s">
        <v>493</v>
      </c>
      <c r="E43" s="60"/>
    </row>
    <row r="44" spans="1:5" ht="36.75" customHeight="1" thickBot="1" x14ac:dyDescent="0.3">
      <c r="A44" s="13" t="s">
        <v>521</v>
      </c>
      <c r="B44" s="2" t="s">
        <v>278</v>
      </c>
      <c r="C44" s="19" t="s">
        <v>146</v>
      </c>
      <c r="E44" s="24" t="s">
        <v>994</v>
      </c>
    </row>
    <row r="45" spans="1:5" ht="20.100000000000001" customHeight="1" thickBot="1" x14ac:dyDescent="0.3">
      <c r="A45" s="14"/>
      <c r="B45" s="2">
        <v>0</v>
      </c>
      <c r="C45" s="20" t="s">
        <v>495</v>
      </c>
      <c r="E45" s="73" t="str" cm="1">
        <f t="array" ref="E45">_xlfn.IFS(A45="","", A45=0, D46, A45=1, D47, A45=2, D48, A45=3, D49, A45=4, "No further criteria" )</f>
        <v/>
      </c>
    </row>
    <row r="46" spans="1:5" ht="36.75" customHeight="1" x14ac:dyDescent="0.25">
      <c r="A46" s="55" t="s">
        <v>494</v>
      </c>
      <c r="B46" s="2">
        <v>1</v>
      </c>
      <c r="C46" s="20" t="s">
        <v>496</v>
      </c>
      <c r="D46" s="3" t="s">
        <v>497</v>
      </c>
      <c r="E46" s="60"/>
    </row>
    <row r="47" spans="1:5" ht="36.75" customHeight="1" x14ac:dyDescent="0.25">
      <c r="A47" s="56"/>
      <c r="B47" s="2">
        <v>2</v>
      </c>
      <c r="C47" s="20" t="s">
        <v>498</v>
      </c>
      <c r="D47" s="3" t="s">
        <v>499</v>
      </c>
      <c r="E47" s="60"/>
    </row>
    <row r="48" spans="1:5" ht="42" customHeight="1" x14ac:dyDescent="0.25">
      <c r="A48" s="56"/>
      <c r="B48" s="2">
        <v>3</v>
      </c>
      <c r="C48" s="20" t="s">
        <v>500</v>
      </c>
      <c r="D48" s="3" t="s">
        <v>501</v>
      </c>
      <c r="E48" s="60"/>
    </row>
    <row r="49" spans="1:5" ht="36.75" customHeight="1" x14ac:dyDescent="0.25">
      <c r="A49" s="56"/>
      <c r="B49" s="2">
        <v>4</v>
      </c>
      <c r="C49" s="20" t="s">
        <v>502</v>
      </c>
      <c r="D49" s="3" t="s">
        <v>503</v>
      </c>
      <c r="E49" s="60"/>
    </row>
    <row r="50" spans="1:5" ht="36.75" customHeight="1" thickBot="1" x14ac:dyDescent="0.3">
      <c r="A50" s="13" t="s">
        <v>504</v>
      </c>
      <c r="B50" s="2" t="s">
        <v>278</v>
      </c>
      <c r="C50" s="19" t="s">
        <v>146</v>
      </c>
      <c r="E50" s="24" t="s">
        <v>994</v>
      </c>
    </row>
    <row r="51" spans="1:5" ht="20.100000000000001" customHeight="1" thickBot="1" x14ac:dyDescent="0.3">
      <c r="A51" s="14"/>
      <c r="B51" s="2">
        <v>0</v>
      </c>
      <c r="C51" s="20" t="s">
        <v>505</v>
      </c>
      <c r="E51" s="73" t="str" cm="1">
        <f t="array" ref="E51">_xlfn.IFS(A51="","", A51=0, D52, A51=1, D53, A51=2, D54, A51=3, D55, A51=4, "No further criteria" )</f>
        <v/>
      </c>
    </row>
    <row r="52" spans="1:5" ht="36.75" customHeight="1" x14ac:dyDescent="0.25">
      <c r="A52" s="55" t="s">
        <v>506</v>
      </c>
      <c r="B52" s="2">
        <v>1</v>
      </c>
      <c r="C52" s="20" t="s">
        <v>507</v>
      </c>
      <c r="D52" s="3" t="s">
        <v>508</v>
      </c>
      <c r="E52" s="60"/>
    </row>
    <row r="53" spans="1:5" ht="36.75" customHeight="1" x14ac:dyDescent="0.25">
      <c r="A53" s="56"/>
      <c r="B53" s="2">
        <v>2</v>
      </c>
      <c r="C53" s="20" t="s">
        <v>509</v>
      </c>
      <c r="D53" s="3" t="s">
        <v>510</v>
      </c>
      <c r="E53" s="60"/>
    </row>
    <row r="54" spans="1:5" ht="36.75" customHeight="1" x14ac:dyDescent="0.25">
      <c r="A54" s="56"/>
      <c r="B54" s="2">
        <v>3</v>
      </c>
      <c r="C54" s="20" t="s">
        <v>511</v>
      </c>
      <c r="D54" s="3" t="s">
        <v>512</v>
      </c>
      <c r="E54" s="60"/>
    </row>
    <row r="55" spans="1:5" ht="36.75" customHeight="1" x14ac:dyDescent="0.25">
      <c r="A55" s="56"/>
      <c r="B55" s="2">
        <v>4</v>
      </c>
      <c r="C55" s="20" t="s">
        <v>513</v>
      </c>
      <c r="D55" s="3" t="s">
        <v>514</v>
      </c>
      <c r="E55" s="60"/>
    </row>
    <row r="56" spans="1:5" ht="36.75" customHeight="1" thickBot="1" x14ac:dyDescent="0.3">
      <c r="A56" s="13" t="s">
        <v>522</v>
      </c>
      <c r="B56" s="2" t="s">
        <v>278</v>
      </c>
      <c r="C56" s="19" t="s">
        <v>146</v>
      </c>
      <c r="E56" s="24" t="s">
        <v>994</v>
      </c>
    </row>
    <row r="57" spans="1:5" ht="20.100000000000001" customHeight="1" thickBot="1" x14ac:dyDescent="0.3">
      <c r="A57" s="14"/>
      <c r="B57" s="2">
        <v>0</v>
      </c>
      <c r="C57" s="20" t="s">
        <v>310</v>
      </c>
      <c r="E57" s="73" t="str" cm="1">
        <f t="array" ref="E57">_xlfn.IFS(A57="","", A57=0, D58, A57=1, D59, A57=2, D60, A57=3, D61, A57=4, "No further criteria" )</f>
        <v/>
      </c>
    </row>
    <row r="58" spans="1:5" ht="36.75" customHeight="1" x14ac:dyDescent="0.25">
      <c r="A58" s="55" t="s">
        <v>523</v>
      </c>
      <c r="B58" s="2">
        <v>1</v>
      </c>
      <c r="C58" s="20" t="s">
        <v>524</v>
      </c>
      <c r="D58" s="3" t="s">
        <v>525</v>
      </c>
      <c r="E58" s="60"/>
    </row>
    <row r="59" spans="1:5" ht="36.75" customHeight="1" x14ac:dyDescent="0.25">
      <c r="A59" s="56"/>
      <c r="B59" s="2">
        <v>2</v>
      </c>
      <c r="C59" s="20" t="s">
        <v>526</v>
      </c>
      <c r="D59" s="3" t="s">
        <v>527</v>
      </c>
      <c r="E59" s="60"/>
    </row>
    <row r="60" spans="1:5" ht="36.75" customHeight="1" x14ac:dyDescent="0.25">
      <c r="A60" s="56"/>
      <c r="B60" s="2">
        <v>3</v>
      </c>
      <c r="C60" s="20" t="s">
        <v>528</v>
      </c>
      <c r="D60" s="3" t="s">
        <v>529</v>
      </c>
      <c r="E60" s="60"/>
    </row>
    <row r="61" spans="1:5" ht="36.75" customHeight="1" x14ac:dyDescent="0.25">
      <c r="A61" s="56"/>
      <c r="B61" s="2">
        <v>4</v>
      </c>
      <c r="C61" s="20" t="s">
        <v>530</v>
      </c>
      <c r="D61" s="3" t="s">
        <v>531</v>
      </c>
      <c r="E61" s="60"/>
    </row>
    <row r="62" spans="1:5" ht="36.75" customHeight="1" thickBot="1" x14ac:dyDescent="0.3">
      <c r="A62" s="13" t="s">
        <v>532</v>
      </c>
      <c r="B62" s="2" t="s">
        <v>278</v>
      </c>
      <c r="C62" s="19" t="s">
        <v>146</v>
      </c>
      <c r="E62" s="24" t="s">
        <v>994</v>
      </c>
    </row>
    <row r="63" spans="1:5" ht="20.100000000000001" customHeight="1" thickBot="1" x14ac:dyDescent="0.3">
      <c r="A63" s="14"/>
      <c r="B63" s="2">
        <v>0</v>
      </c>
      <c r="C63" s="20" t="s">
        <v>534</v>
      </c>
      <c r="E63" s="73" t="str" cm="1">
        <f t="array" ref="E63">_xlfn.IFS(A63="","", A63=0, D64, A63=1, D65, A63=2, D66, A63=3, D67, A63=4, "No further criteria" )</f>
        <v/>
      </c>
    </row>
    <row r="64" spans="1:5" ht="36.75" customHeight="1" x14ac:dyDescent="0.25">
      <c r="A64" s="55" t="s">
        <v>533</v>
      </c>
      <c r="B64" s="2">
        <v>1</v>
      </c>
      <c r="C64" s="20" t="s">
        <v>535</v>
      </c>
      <c r="D64" s="3" t="s">
        <v>536</v>
      </c>
      <c r="E64" s="60"/>
    </row>
    <row r="65" spans="1:5" ht="36.75" customHeight="1" x14ac:dyDescent="0.25">
      <c r="A65" s="56"/>
      <c r="B65" s="2">
        <v>2</v>
      </c>
      <c r="C65" s="20" t="s">
        <v>537</v>
      </c>
      <c r="D65" s="3" t="s">
        <v>538</v>
      </c>
      <c r="E65" s="60"/>
    </row>
    <row r="66" spans="1:5" ht="36.75" customHeight="1" x14ac:dyDescent="0.25">
      <c r="A66" s="56"/>
      <c r="B66" s="2">
        <v>3</v>
      </c>
      <c r="C66" s="20" t="s">
        <v>539</v>
      </c>
      <c r="D66" s="3" t="s">
        <v>540</v>
      </c>
      <c r="E66" s="60"/>
    </row>
    <row r="67" spans="1:5" ht="36.75" customHeight="1" x14ac:dyDescent="0.25">
      <c r="A67" s="56"/>
      <c r="B67" s="2">
        <v>4</v>
      </c>
      <c r="C67" s="20" t="s">
        <v>541</v>
      </c>
      <c r="D67" s="3" t="s">
        <v>542</v>
      </c>
      <c r="E67" s="60"/>
    </row>
    <row r="68" spans="1:5" ht="36.75" customHeight="1" thickBot="1" x14ac:dyDescent="0.3">
      <c r="A68" s="13" t="s">
        <v>543</v>
      </c>
      <c r="B68" s="2" t="s">
        <v>278</v>
      </c>
      <c r="C68" s="19" t="s">
        <v>146</v>
      </c>
      <c r="E68" s="24" t="s">
        <v>994</v>
      </c>
    </row>
    <row r="69" spans="1:5" ht="20.100000000000001" customHeight="1" thickBot="1" x14ac:dyDescent="0.3">
      <c r="A69" s="14"/>
      <c r="B69" s="2">
        <v>0</v>
      </c>
      <c r="C69" s="20" t="s">
        <v>544</v>
      </c>
      <c r="E69" s="73" t="str" cm="1">
        <f t="array" ref="E69">_xlfn.IFS(A69="","", A69=0, D70, A69=1, D71, A69=2, D72, A69=3, D73, A69=4, "No further criteria" )</f>
        <v/>
      </c>
    </row>
    <row r="70" spans="1:5" ht="36.75" customHeight="1" x14ac:dyDescent="0.25">
      <c r="A70" s="55" t="s">
        <v>553</v>
      </c>
      <c r="B70" s="2">
        <v>1</v>
      </c>
      <c r="C70" s="20" t="s">
        <v>545</v>
      </c>
      <c r="D70" s="3" t="s">
        <v>546</v>
      </c>
      <c r="E70" s="60"/>
    </row>
    <row r="71" spans="1:5" ht="36.75" customHeight="1" x14ac:dyDescent="0.25">
      <c r="A71" s="56"/>
      <c r="B71" s="2">
        <v>2</v>
      </c>
      <c r="C71" s="20" t="s">
        <v>547</v>
      </c>
      <c r="D71" s="3" t="s">
        <v>548</v>
      </c>
      <c r="E71" s="60"/>
    </row>
    <row r="72" spans="1:5" ht="36.75" customHeight="1" x14ac:dyDescent="0.25">
      <c r="A72" s="56"/>
      <c r="B72" s="2">
        <v>3</v>
      </c>
      <c r="C72" s="20" t="s">
        <v>549</v>
      </c>
      <c r="D72" s="3" t="s">
        <v>550</v>
      </c>
      <c r="E72" s="60"/>
    </row>
    <row r="73" spans="1:5" ht="36.75" customHeight="1" x14ac:dyDescent="0.25">
      <c r="A73" s="56"/>
      <c r="B73" s="2">
        <v>4</v>
      </c>
      <c r="C73" s="20" t="s">
        <v>551</v>
      </c>
      <c r="D73" s="3" t="s">
        <v>552</v>
      </c>
      <c r="E73" s="60"/>
    </row>
    <row r="74" spans="1:5" ht="30" customHeight="1" x14ac:dyDescent="0.25"/>
    <row r="75" spans="1:5" s="3" customFormat="1" x14ac:dyDescent="0.25">
      <c r="A75" s="1" t="str">
        <f>A2</f>
        <v>Oversight</v>
      </c>
      <c r="B75" s="36">
        <f>A3</f>
        <v>0</v>
      </c>
      <c r="E75" s="1"/>
    </row>
    <row r="76" spans="1:5" s="3" customFormat="1" ht="25.5" x14ac:dyDescent="0.25">
      <c r="A76" s="1" t="str">
        <f>A8</f>
        <v>Finanace management</v>
      </c>
      <c r="B76" s="36">
        <f>A9</f>
        <v>0</v>
      </c>
      <c r="E76" s="1"/>
    </row>
    <row r="77" spans="1:5" s="3" customFormat="1" x14ac:dyDescent="0.25">
      <c r="A77" s="1" t="str">
        <f>A14</f>
        <v>Financial controls</v>
      </c>
      <c r="B77" s="36">
        <f>A15</f>
        <v>0</v>
      </c>
      <c r="E77" s="1"/>
    </row>
    <row r="78" spans="1:5" s="3" customFormat="1" x14ac:dyDescent="0.25">
      <c r="A78" s="1" t="str">
        <f>A20</f>
        <v>Planning</v>
      </c>
      <c r="B78" s="36">
        <f>A21</f>
        <v>0</v>
      </c>
      <c r="E78" s="1"/>
    </row>
    <row r="79" spans="1:5" s="3" customFormat="1" x14ac:dyDescent="0.25">
      <c r="A79" s="1" t="str">
        <f>A26</f>
        <v>Reporting</v>
      </c>
      <c r="B79" s="36">
        <f>A27</f>
        <v>0</v>
      </c>
      <c r="E79" s="1"/>
    </row>
    <row r="80" spans="1:5" s="3" customFormat="1" ht="25.5" x14ac:dyDescent="0.25">
      <c r="A80" s="1" t="str">
        <f>A32</f>
        <v>Income from members</v>
      </c>
      <c r="B80" s="36">
        <f>A33</f>
        <v>0</v>
      </c>
      <c r="E80" s="1"/>
    </row>
    <row r="81" spans="1:5" s="3" customFormat="1" ht="25.5" x14ac:dyDescent="0.25">
      <c r="A81" s="1" t="str">
        <f>A38</f>
        <v>Income from activities</v>
      </c>
      <c r="B81" s="36">
        <f>A39</f>
        <v>0</v>
      </c>
      <c r="E81" s="1"/>
    </row>
    <row r="82" spans="1:5" s="3" customFormat="1" x14ac:dyDescent="0.25">
      <c r="A82" s="1" t="str">
        <f>A44</f>
        <v>Fundraising</v>
      </c>
      <c r="B82" s="36">
        <f>A45</f>
        <v>0</v>
      </c>
      <c r="E82" s="1"/>
    </row>
    <row r="83" spans="1:5" s="3" customFormat="1" ht="25.5" x14ac:dyDescent="0.25">
      <c r="A83" s="1" t="str">
        <f>A50</f>
        <v>Government funding</v>
      </c>
      <c r="B83" s="36">
        <f>A51</f>
        <v>0</v>
      </c>
      <c r="E83" s="1"/>
    </row>
    <row r="84" spans="1:5" s="3" customFormat="1" ht="27" customHeight="1" x14ac:dyDescent="0.25">
      <c r="A84" s="1" t="str">
        <f>A56</f>
        <v>Sponsorship</v>
      </c>
      <c r="B84" s="36">
        <f>A57</f>
        <v>0</v>
      </c>
      <c r="E84" s="1"/>
    </row>
    <row r="85" spans="1:5" s="3" customFormat="1" ht="25.5" x14ac:dyDescent="0.25">
      <c r="A85" s="1" t="str">
        <f>A62</f>
        <v>Administration cost</v>
      </c>
      <c r="B85" s="36">
        <f>A63</f>
        <v>0</v>
      </c>
      <c r="E85" s="1"/>
    </row>
    <row r="86" spans="1:5" s="3" customFormat="1" ht="25.5" x14ac:dyDescent="0.25">
      <c r="A86" s="1" t="str">
        <f>A68</f>
        <v>Management of money</v>
      </c>
      <c r="B86" s="36">
        <f>A69</f>
        <v>0</v>
      </c>
      <c r="E86" s="1"/>
    </row>
    <row r="87" spans="1:5" s="3" customFormat="1" x14ac:dyDescent="0.25">
      <c r="A87" s="1"/>
      <c r="B87" s="36"/>
      <c r="E87" s="1"/>
    </row>
    <row r="88" spans="1:5" x14ac:dyDescent="0.25">
      <c r="B88" s="36"/>
    </row>
    <row r="89" spans="1:5" s="3" customFormat="1" ht="15.75" x14ac:dyDescent="0.25">
      <c r="A89" s="1" t="s">
        <v>211</v>
      </c>
      <c r="B89" s="38">
        <f>AVERAGE(B75:B87)</f>
        <v>0</v>
      </c>
      <c r="E89" s="1"/>
    </row>
    <row r="90" spans="1:5" s="3" customFormat="1" x14ac:dyDescent="0.25">
      <c r="A90" s="1" t="s">
        <v>145</v>
      </c>
      <c r="B90" s="36">
        <f>COUNTIF(B75:B87,4)</f>
        <v>0</v>
      </c>
      <c r="E90" s="1"/>
    </row>
    <row r="91" spans="1:5" s="3" customFormat="1" x14ac:dyDescent="0.25">
      <c r="A91" s="1" t="s">
        <v>144</v>
      </c>
      <c r="B91" s="36">
        <f>COUNTIF(B75:B87,3)</f>
        <v>0</v>
      </c>
      <c r="E91" s="1"/>
    </row>
    <row r="92" spans="1:5" s="3" customFormat="1" x14ac:dyDescent="0.25">
      <c r="A92" s="1" t="s">
        <v>212</v>
      </c>
      <c r="B92" s="36">
        <f>COUNTIF(B75:B87,2)</f>
        <v>0</v>
      </c>
      <c r="E92" s="1"/>
    </row>
    <row r="93" spans="1:5" s="3" customFormat="1" x14ac:dyDescent="0.25">
      <c r="A93" s="1" t="s">
        <v>213</v>
      </c>
      <c r="B93" s="36">
        <f>COUNTIF(B75:B87,1)</f>
        <v>0</v>
      </c>
      <c r="E93" s="1"/>
    </row>
    <row r="94" spans="1:5" s="3" customFormat="1" x14ac:dyDescent="0.25">
      <c r="A94" s="1" t="s">
        <v>148</v>
      </c>
      <c r="B94" s="36">
        <f>COUNTIF(B75:B87,0)</f>
        <v>12</v>
      </c>
      <c r="E94" s="1"/>
    </row>
    <row r="97" spans="1:5" x14ac:dyDescent="0.25">
      <c r="A97" s="72" t="s">
        <v>996</v>
      </c>
      <c r="C97" s="63" t="s">
        <v>999</v>
      </c>
      <c r="D97" s="64"/>
      <c r="E97" s="64"/>
    </row>
    <row r="98" spans="1:5" x14ac:dyDescent="0.25">
      <c r="A98" s="66"/>
      <c r="C98" s="64"/>
      <c r="D98" s="64"/>
      <c r="E98" s="64"/>
    </row>
    <row r="99" spans="1:5" x14ac:dyDescent="0.25">
      <c r="A99" s="3"/>
      <c r="C99" s="64"/>
      <c r="D99" s="64"/>
      <c r="E99" s="64"/>
    </row>
    <row r="100" spans="1:5" x14ac:dyDescent="0.25">
      <c r="A100" s="3"/>
      <c r="C100" s="64"/>
      <c r="D100" s="64"/>
      <c r="E100" s="64"/>
    </row>
    <row r="101" spans="1:5" x14ac:dyDescent="0.25">
      <c r="A101" s="72"/>
      <c r="C101" s="64"/>
      <c r="D101" s="64"/>
      <c r="E101" s="64"/>
    </row>
    <row r="102" spans="1:5" x14ac:dyDescent="0.25">
      <c r="A102" s="66"/>
      <c r="C102" s="64"/>
      <c r="D102" s="64"/>
      <c r="E102" s="64"/>
    </row>
    <row r="103" spans="1:5" x14ac:dyDescent="0.25">
      <c r="A103" s="3"/>
      <c r="C103" s="64"/>
      <c r="D103" s="64"/>
      <c r="E103" s="64"/>
    </row>
    <row r="104" spans="1:5" x14ac:dyDescent="0.25">
      <c r="A104" s="3"/>
      <c r="C104" s="64"/>
      <c r="D104" s="64"/>
      <c r="E104" s="64"/>
    </row>
  </sheetData>
  <sheetProtection sheet="1" objects="1" scenarios="1" selectLockedCells="1"/>
  <mergeCells count="27">
    <mergeCell ref="A97:A98"/>
    <mergeCell ref="C97:E104"/>
    <mergeCell ref="A101:A102"/>
    <mergeCell ref="E57:E61"/>
    <mergeCell ref="E63:E67"/>
    <mergeCell ref="E69:E73"/>
    <mergeCell ref="E3:E7"/>
    <mergeCell ref="E9:E13"/>
    <mergeCell ref="E15:E19"/>
    <mergeCell ref="E21:E25"/>
    <mergeCell ref="E27:E31"/>
    <mergeCell ref="E33:E37"/>
    <mergeCell ref="E39:E43"/>
    <mergeCell ref="E45:E49"/>
    <mergeCell ref="E51:E55"/>
    <mergeCell ref="A70:A73"/>
    <mergeCell ref="A34:A37"/>
    <mergeCell ref="A40:A43"/>
    <mergeCell ref="A46:A49"/>
    <mergeCell ref="A52:A55"/>
    <mergeCell ref="A58:A61"/>
    <mergeCell ref="A64:A67"/>
    <mergeCell ref="A4:A7"/>
    <mergeCell ref="A10:A13"/>
    <mergeCell ref="A16:A19"/>
    <mergeCell ref="A22:A25"/>
    <mergeCell ref="A28:A31"/>
  </mergeCells>
  <phoneticPr fontId="12" type="noConversion"/>
  <printOptions verticalCentered="1"/>
  <pageMargins left="0.19685039370078741" right="0.19685039370078741" top="0.74803149606299213" bottom="0.39370078740157483" header="0.31496062992125984" footer="0.31496062992125984"/>
  <pageSetup paperSize="9" scale="66" orientation="portrait" r:id="rId1"/>
  <rowBreaks count="2" manualBreakCount="2">
    <brk id="25" max="16383" man="1"/>
    <brk id="5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368CB-A674-4121-8D55-ACF7897E481C}">
  <dimension ref="A1:E93"/>
  <sheetViews>
    <sheetView topLeftCell="A62" zoomScaleNormal="100" workbookViewId="0">
      <selection activeCell="C86" sqref="C86:E93"/>
    </sheetView>
  </sheetViews>
  <sheetFormatPr defaultColWidth="20" defaultRowHeight="12.75" x14ac:dyDescent="0.25"/>
  <cols>
    <col min="1" max="1" width="16.7109375" style="1" customWidth="1"/>
    <col min="2" max="2" width="5.140625" style="1" customWidth="1"/>
    <col min="3" max="3" width="32.7109375" style="3" customWidth="1"/>
    <col min="4" max="4" width="62.28515625" style="3" hidden="1" customWidth="1"/>
    <col min="5" max="5" width="64.5703125" style="1" customWidth="1"/>
    <col min="6" max="16384" width="20" style="1"/>
  </cols>
  <sheetData>
    <row r="1" spans="1:5" ht="37.5" x14ac:dyDescent="0.25">
      <c r="A1" s="12" t="s">
        <v>1000</v>
      </c>
      <c r="B1" s="12"/>
      <c r="C1" s="15" t="s">
        <v>554</v>
      </c>
      <c r="D1" s="1"/>
    </row>
    <row r="2" spans="1:5" ht="36.75" customHeight="1" thickBot="1" x14ac:dyDescent="0.3">
      <c r="A2" s="13" t="s">
        <v>555</v>
      </c>
      <c r="B2" s="2" t="s">
        <v>278</v>
      </c>
      <c r="C2" s="19" t="s">
        <v>146</v>
      </c>
      <c r="D2" s="1"/>
      <c r="E2" s="24" t="s">
        <v>994</v>
      </c>
    </row>
    <row r="3" spans="1:5" ht="19.5" customHeight="1" thickBot="1" x14ac:dyDescent="0.3">
      <c r="A3" s="14"/>
      <c r="B3" s="2">
        <v>0</v>
      </c>
      <c r="C3" s="20" t="s">
        <v>557</v>
      </c>
      <c r="D3" s="3" t="s">
        <v>0</v>
      </c>
      <c r="E3" s="73" t="str" cm="1">
        <f t="array" ref="E3">_xlfn.IFS(A3="","", A3=0, D4, A3=1, D5, A3=2, D6, A3=3, D7, A3=4, "No further criteria" )</f>
        <v/>
      </c>
    </row>
    <row r="4" spans="1:5" ht="36.75" customHeight="1" x14ac:dyDescent="0.25">
      <c r="A4" s="57" t="s">
        <v>556</v>
      </c>
      <c r="B4" s="2">
        <v>1</v>
      </c>
      <c r="C4" s="40" t="s">
        <v>558</v>
      </c>
      <c r="D4" s="3" t="s">
        <v>559</v>
      </c>
      <c r="E4" s="60"/>
    </row>
    <row r="5" spans="1:5" ht="36.75" customHeight="1" x14ac:dyDescent="0.25">
      <c r="A5" s="58"/>
      <c r="B5" s="2">
        <v>2</v>
      </c>
      <c r="C5" s="20" t="s">
        <v>560</v>
      </c>
      <c r="D5" s="3" t="s">
        <v>561</v>
      </c>
      <c r="E5" s="60"/>
    </row>
    <row r="6" spans="1:5" ht="36.75" customHeight="1" x14ac:dyDescent="0.25">
      <c r="A6" s="58"/>
      <c r="B6" s="2">
        <v>3</v>
      </c>
      <c r="C6" s="20" t="s">
        <v>562</v>
      </c>
      <c r="D6" s="3" t="s">
        <v>563</v>
      </c>
      <c r="E6" s="60"/>
    </row>
    <row r="7" spans="1:5" ht="55.5" customHeight="1" x14ac:dyDescent="0.25">
      <c r="A7" s="58"/>
      <c r="B7" s="2">
        <v>4</v>
      </c>
      <c r="C7" s="20" t="s">
        <v>564</v>
      </c>
      <c r="D7" s="3" t="s">
        <v>565</v>
      </c>
      <c r="E7" s="60"/>
    </row>
    <row r="8" spans="1:5" ht="36.75" customHeight="1" thickBot="1" x14ac:dyDescent="0.3">
      <c r="A8" s="13" t="s">
        <v>566</v>
      </c>
      <c r="B8" s="2" t="s">
        <v>278</v>
      </c>
      <c r="C8" s="19" t="s">
        <v>146</v>
      </c>
      <c r="E8" s="24" t="s">
        <v>994</v>
      </c>
    </row>
    <row r="9" spans="1:5" ht="20.25" customHeight="1" thickBot="1" x14ac:dyDescent="0.3">
      <c r="A9" s="14"/>
      <c r="B9" s="2">
        <v>0</v>
      </c>
      <c r="C9" s="20" t="s">
        <v>568</v>
      </c>
      <c r="E9" s="73" t="str" cm="1">
        <f t="array" ref="E9">_xlfn.IFS(A9="","", A9=0, D10, A9=1, D11, A9=2, D12, A9=3, D13, A9=4, "No further criteria" )</f>
        <v/>
      </c>
    </row>
    <row r="10" spans="1:5" ht="36.75" customHeight="1" x14ac:dyDescent="0.25">
      <c r="A10" s="55" t="s">
        <v>567</v>
      </c>
      <c r="B10" s="2">
        <v>1</v>
      </c>
      <c r="C10" s="20" t="s">
        <v>569</v>
      </c>
      <c r="D10" s="3" t="s">
        <v>570</v>
      </c>
      <c r="E10" s="60"/>
    </row>
    <row r="11" spans="1:5" ht="36.75" customHeight="1" x14ac:dyDescent="0.25">
      <c r="A11" s="58"/>
      <c r="B11" s="2">
        <v>2</v>
      </c>
      <c r="C11" s="20" t="s">
        <v>571</v>
      </c>
      <c r="D11" s="3" t="s">
        <v>572</v>
      </c>
      <c r="E11" s="60"/>
    </row>
    <row r="12" spans="1:5" ht="36.75" customHeight="1" x14ac:dyDescent="0.25">
      <c r="A12" s="58"/>
      <c r="B12" s="2">
        <v>3</v>
      </c>
      <c r="C12" s="20" t="s">
        <v>573</v>
      </c>
      <c r="D12" s="3" t="s">
        <v>574</v>
      </c>
      <c r="E12" s="60"/>
    </row>
    <row r="13" spans="1:5" ht="41.25" customHeight="1" x14ac:dyDescent="0.25">
      <c r="A13" s="58"/>
      <c r="B13" s="2">
        <v>4</v>
      </c>
      <c r="C13" s="20" t="s">
        <v>575</v>
      </c>
      <c r="D13" s="3" t="s">
        <v>576</v>
      </c>
      <c r="E13" s="60"/>
    </row>
    <row r="14" spans="1:5" ht="36.75" customHeight="1" thickBot="1" x14ac:dyDescent="0.3">
      <c r="A14" s="13" t="s">
        <v>577</v>
      </c>
      <c r="B14" s="2" t="s">
        <v>278</v>
      </c>
      <c r="C14" s="19" t="s">
        <v>146</v>
      </c>
      <c r="E14" s="24" t="s">
        <v>994</v>
      </c>
    </row>
    <row r="15" spans="1:5" ht="20.25" customHeight="1" thickBot="1" x14ac:dyDescent="0.3">
      <c r="A15" s="14"/>
      <c r="B15" s="2">
        <v>0</v>
      </c>
      <c r="C15" s="20" t="s">
        <v>579</v>
      </c>
      <c r="E15" s="73" t="str" cm="1">
        <f t="array" ref="E15">_xlfn.IFS(A15="","", A15=0, D16, A15=1, D17, A15=2, D18, A15=3, D19, A15=4, "No further criteria" )</f>
        <v/>
      </c>
    </row>
    <row r="16" spans="1:5" ht="36.75" customHeight="1" x14ac:dyDescent="0.25">
      <c r="A16" s="55" t="s">
        <v>578</v>
      </c>
      <c r="B16" s="2">
        <v>1</v>
      </c>
      <c r="C16" s="20" t="s">
        <v>580</v>
      </c>
      <c r="D16" s="3" t="s">
        <v>581</v>
      </c>
      <c r="E16" s="60"/>
    </row>
    <row r="17" spans="1:5" ht="36.75" customHeight="1" x14ac:dyDescent="0.25">
      <c r="A17" s="58"/>
      <c r="B17" s="2">
        <v>2</v>
      </c>
      <c r="C17" s="20" t="s">
        <v>582</v>
      </c>
      <c r="D17" s="3" t="s">
        <v>583</v>
      </c>
      <c r="E17" s="60"/>
    </row>
    <row r="18" spans="1:5" ht="36.75" customHeight="1" x14ac:dyDescent="0.25">
      <c r="A18" s="58"/>
      <c r="B18" s="2">
        <v>3</v>
      </c>
      <c r="C18" s="20" t="s">
        <v>584</v>
      </c>
      <c r="D18" s="3" t="s">
        <v>585</v>
      </c>
      <c r="E18" s="60"/>
    </row>
    <row r="19" spans="1:5" ht="76.5" customHeight="1" x14ac:dyDescent="0.25">
      <c r="A19" s="58"/>
      <c r="B19" s="2">
        <v>4</v>
      </c>
      <c r="C19" s="20" t="s">
        <v>586</v>
      </c>
      <c r="D19" s="3" t="s">
        <v>607</v>
      </c>
      <c r="E19" s="60"/>
    </row>
    <row r="20" spans="1:5" ht="36.75" customHeight="1" thickBot="1" x14ac:dyDescent="0.3">
      <c r="A20" s="13" t="s">
        <v>587</v>
      </c>
      <c r="B20" s="2" t="s">
        <v>278</v>
      </c>
      <c r="C20" s="19" t="s">
        <v>146</v>
      </c>
      <c r="E20" s="24" t="s">
        <v>994</v>
      </c>
    </row>
    <row r="21" spans="1:5" ht="20.100000000000001" customHeight="1" thickBot="1" x14ac:dyDescent="0.3">
      <c r="A21" s="14"/>
      <c r="B21" s="2">
        <v>0</v>
      </c>
      <c r="C21" s="20" t="s">
        <v>589</v>
      </c>
      <c r="E21" s="73" t="str" cm="1">
        <f t="array" ref="E21">_xlfn.IFS(A21="","", A21=0, D22, A21=1, D23, A21=2, D24, A21=3, D25, A21=4, "No further criteria" )</f>
        <v/>
      </c>
    </row>
    <row r="22" spans="1:5" ht="22.5" customHeight="1" x14ac:dyDescent="0.25">
      <c r="A22" s="55" t="s">
        <v>588</v>
      </c>
      <c r="B22" s="2">
        <v>1</v>
      </c>
      <c r="C22" s="20" t="s">
        <v>590</v>
      </c>
      <c r="D22" s="3" t="s">
        <v>609</v>
      </c>
      <c r="E22" s="60"/>
    </row>
    <row r="23" spans="1:5" ht="23.25" customHeight="1" x14ac:dyDescent="0.25">
      <c r="A23" s="56"/>
      <c r="B23" s="2">
        <v>2</v>
      </c>
      <c r="C23" s="20" t="s">
        <v>591</v>
      </c>
      <c r="D23" s="3" t="s">
        <v>610</v>
      </c>
      <c r="E23" s="60"/>
    </row>
    <row r="24" spans="1:5" ht="32.25" customHeight="1" x14ac:dyDescent="0.25">
      <c r="A24" s="56"/>
      <c r="B24" s="2">
        <v>3</v>
      </c>
      <c r="C24" s="20" t="s">
        <v>592</v>
      </c>
      <c r="D24" s="3" t="s">
        <v>611</v>
      </c>
      <c r="E24" s="60"/>
    </row>
    <row r="25" spans="1:5" ht="20.25" customHeight="1" x14ac:dyDescent="0.25">
      <c r="A25" s="56"/>
      <c r="B25" s="2">
        <v>4</v>
      </c>
      <c r="C25" s="20" t="s">
        <v>593</v>
      </c>
      <c r="D25" s="3" t="s">
        <v>599</v>
      </c>
      <c r="E25" s="60"/>
    </row>
    <row r="26" spans="1:5" ht="36.75" customHeight="1" thickBot="1" x14ac:dyDescent="0.3">
      <c r="A26" s="13" t="s">
        <v>594</v>
      </c>
      <c r="B26" s="2" t="s">
        <v>278</v>
      </c>
      <c r="C26" s="19" t="s">
        <v>146</v>
      </c>
      <c r="E26" s="24" t="s">
        <v>994</v>
      </c>
    </row>
    <row r="27" spans="1:5" ht="20.100000000000001" customHeight="1" thickBot="1" x14ac:dyDescent="0.3">
      <c r="A27" s="14"/>
      <c r="B27" s="2">
        <v>0</v>
      </c>
      <c r="C27" s="20" t="s">
        <v>596</v>
      </c>
      <c r="E27" s="73" t="str" cm="1">
        <f t="array" ref="E27">_xlfn.IFS(A27="","", A27=0, D28, A27=1, D29, A27=2, D30, A27=3, D31, A27=4, "No further criteria" )</f>
        <v/>
      </c>
    </row>
    <row r="28" spans="1:5" ht="21.75" customHeight="1" x14ac:dyDescent="0.25">
      <c r="A28" s="55" t="s">
        <v>595</v>
      </c>
      <c r="B28" s="2">
        <v>1</v>
      </c>
      <c r="C28" s="23" t="s">
        <v>597</v>
      </c>
      <c r="D28" s="3" t="s">
        <v>598</v>
      </c>
      <c r="E28" s="60"/>
    </row>
    <row r="29" spans="1:5" ht="30" customHeight="1" x14ac:dyDescent="0.25">
      <c r="A29" s="56"/>
      <c r="B29" s="2">
        <v>2</v>
      </c>
      <c r="C29" s="23" t="s">
        <v>600</v>
      </c>
      <c r="D29" s="3" t="s">
        <v>608</v>
      </c>
      <c r="E29" s="60"/>
    </row>
    <row r="30" spans="1:5" ht="36.75" customHeight="1" x14ac:dyDescent="0.25">
      <c r="A30" s="56"/>
      <c r="B30" s="2">
        <v>3</v>
      </c>
      <c r="C30" s="23" t="s">
        <v>601</v>
      </c>
      <c r="D30" s="3" t="s">
        <v>602</v>
      </c>
      <c r="E30" s="60"/>
    </row>
    <row r="31" spans="1:5" ht="36.75" customHeight="1" x14ac:dyDescent="0.25">
      <c r="A31" s="56"/>
      <c r="B31" s="2">
        <v>4</v>
      </c>
      <c r="C31" s="23" t="s">
        <v>603</v>
      </c>
      <c r="D31" s="3" t="s">
        <v>604</v>
      </c>
      <c r="E31" s="60"/>
    </row>
    <row r="32" spans="1:5" ht="36.75" customHeight="1" thickBot="1" x14ac:dyDescent="0.3">
      <c r="A32" s="13" t="s">
        <v>605</v>
      </c>
      <c r="B32" s="2" t="s">
        <v>278</v>
      </c>
      <c r="C32" s="19" t="s">
        <v>146</v>
      </c>
      <c r="E32" s="24" t="s">
        <v>994</v>
      </c>
    </row>
    <row r="33" spans="1:5" ht="20.100000000000001" customHeight="1" thickBot="1" x14ac:dyDescent="0.3">
      <c r="A33" s="14"/>
      <c r="B33" s="2">
        <v>0</v>
      </c>
      <c r="C33" s="22" t="s">
        <v>612</v>
      </c>
      <c r="E33" s="73" t="str" cm="1">
        <f t="array" ref="E33">_xlfn.IFS(A33="","", A33=0, D34, A33=1, D35, A33=2, D36, A33=3, D37, A33=4, "No further criteria" )</f>
        <v/>
      </c>
    </row>
    <row r="34" spans="1:5" ht="36.75" customHeight="1" x14ac:dyDescent="0.25">
      <c r="A34" s="55" t="s">
        <v>606</v>
      </c>
      <c r="B34" s="2">
        <v>1</v>
      </c>
      <c r="C34" s="20" t="s">
        <v>614</v>
      </c>
      <c r="D34" s="3" t="s">
        <v>613</v>
      </c>
      <c r="E34" s="60"/>
    </row>
    <row r="35" spans="1:5" ht="36.75" customHeight="1" x14ac:dyDescent="0.25">
      <c r="A35" s="56"/>
      <c r="B35" s="2">
        <v>2</v>
      </c>
      <c r="C35" s="20" t="s">
        <v>615</v>
      </c>
      <c r="D35" s="3" t="s">
        <v>616</v>
      </c>
      <c r="E35" s="60"/>
    </row>
    <row r="36" spans="1:5" ht="36.75" customHeight="1" x14ac:dyDescent="0.25">
      <c r="A36" s="56"/>
      <c r="B36" s="2">
        <v>3</v>
      </c>
      <c r="C36" s="20" t="s">
        <v>617</v>
      </c>
      <c r="D36" s="3" t="s">
        <v>618</v>
      </c>
      <c r="E36" s="60"/>
    </row>
    <row r="37" spans="1:5" ht="36.75" customHeight="1" x14ac:dyDescent="0.25">
      <c r="A37" s="56"/>
      <c r="B37" s="2">
        <v>4</v>
      </c>
      <c r="C37" s="20" t="s">
        <v>619</v>
      </c>
      <c r="D37" s="3" t="s">
        <v>620</v>
      </c>
      <c r="E37" s="60"/>
    </row>
    <row r="38" spans="1:5" ht="36.75" customHeight="1" thickBot="1" x14ac:dyDescent="0.3">
      <c r="A38" s="13" t="s">
        <v>621</v>
      </c>
      <c r="B38" s="2" t="s">
        <v>278</v>
      </c>
      <c r="C38" s="19" t="s">
        <v>146</v>
      </c>
      <c r="E38" s="24" t="s">
        <v>994</v>
      </c>
    </row>
    <row r="39" spans="1:5" ht="20.100000000000001" customHeight="1" thickBot="1" x14ac:dyDescent="0.3">
      <c r="A39" s="14"/>
      <c r="B39" s="2">
        <v>0</v>
      </c>
      <c r="C39" s="20" t="s">
        <v>622</v>
      </c>
      <c r="E39" s="73" t="str" cm="1">
        <f t="array" ref="E39">_xlfn.IFS(A39="","", A39=0, D40, A39=1, D41, A39=2, D42, A39=3, D43, A39=4, "No further criteria" )</f>
        <v/>
      </c>
    </row>
    <row r="40" spans="1:5" ht="27.75" customHeight="1" x14ac:dyDescent="0.25">
      <c r="A40" s="55"/>
      <c r="B40" s="2">
        <v>1</v>
      </c>
      <c r="C40" s="28" t="s">
        <v>623</v>
      </c>
      <c r="D40" s="3" t="s">
        <v>624</v>
      </c>
      <c r="E40" s="60"/>
    </row>
    <row r="41" spans="1:5" ht="32.25" customHeight="1" x14ac:dyDescent="0.25">
      <c r="A41" s="56"/>
      <c r="B41" s="2">
        <v>2</v>
      </c>
      <c r="C41" s="20" t="s">
        <v>625</v>
      </c>
      <c r="D41" s="3" t="s">
        <v>626</v>
      </c>
      <c r="E41" s="60"/>
    </row>
    <row r="42" spans="1:5" ht="36.75" customHeight="1" x14ac:dyDescent="0.25">
      <c r="A42" s="56"/>
      <c r="B42" s="2">
        <v>3</v>
      </c>
      <c r="C42" s="20" t="s">
        <v>627</v>
      </c>
      <c r="D42" s="3" t="s">
        <v>628</v>
      </c>
      <c r="E42" s="60"/>
    </row>
    <row r="43" spans="1:5" ht="57.75" customHeight="1" x14ac:dyDescent="0.25">
      <c r="A43" s="56"/>
      <c r="B43" s="2">
        <v>4</v>
      </c>
      <c r="C43" s="20" t="s">
        <v>629</v>
      </c>
      <c r="D43" s="3" t="s">
        <v>630</v>
      </c>
      <c r="E43" s="60"/>
    </row>
    <row r="44" spans="1:5" ht="36.75" customHeight="1" thickBot="1" x14ac:dyDescent="0.3">
      <c r="A44" s="13" t="s">
        <v>631</v>
      </c>
      <c r="B44" s="2" t="s">
        <v>278</v>
      </c>
      <c r="C44" s="19" t="s">
        <v>146</v>
      </c>
      <c r="E44" s="24" t="s">
        <v>994</v>
      </c>
    </row>
    <row r="45" spans="1:5" ht="20.100000000000001" customHeight="1" thickBot="1" x14ac:dyDescent="0.3">
      <c r="A45" s="14"/>
      <c r="B45" s="2">
        <v>0</v>
      </c>
      <c r="C45" s="20" t="s">
        <v>622</v>
      </c>
      <c r="E45" s="73" t="str" cm="1">
        <f t="array" ref="E45">_xlfn.IFS(A45="","", A45=0, D46, A45=1, D47, A45=2, D48, A45=3, D49, A45=4, "No further criteria" )</f>
        <v/>
      </c>
    </row>
    <row r="46" spans="1:5" ht="24" customHeight="1" x14ac:dyDescent="0.25">
      <c r="A46" s="55" t="s">
        <v>632</v>
      </c>
      <c r="B46" s="2">
        <v>1</v>
      </c>
      <c r="C46" s="20" t="s">
        <v>633</v>
      </c>
      <c r="D46" s="3" t="s">
        <v>634</v>
      </c>
      <c r="E46" s="60"/>
    </row>
    <row r="47" spans="1:5" ht="36.75" customHeight="1" x14ac:dyDescent="0.25">
      <c r="A47" s="56"/>
      <c r="B47" s="2">
        <v>2</v>
      </c>
      <c r="C47" s="20" t="s">
        <v>635</v>
      </c>
      <c r="D47" s="3" t="s">
        <v>636</v>
      </c>
      <c r="E47" s="60"/>
    </row>
    <row r="48" spans="1:5" ht="36.75" customHeight="1" x14ac:dyDescent="0.25">
      <c r="A48" s="56"/>
      <c r="B48" s="2">
        <v>3</v>
      </c>
      <c r="C48" s="20" t="s">
        <v>637</v>
      </c>
      <c r="D48" s="3" t="s">
        <v>648</v>
      </c>
      <c r="E48" s="60"/>
    </row>
    <row r="49" spans="1:5" ht="36.75" customHeight="1" x14ac:dyDescent="0.25">
      <c r="A49" s="56"/>
      <c r="B49" s="2">
        <v>4</v>
      </c>
      <c r="C49" s="20" t="s">
        <v>638</v>
      </c>
      <c r="D49" s="3" t="s">
        <v>639</v>
      </c>
      <c r="E49" s="60"/>
    </row>
    <row r="50" spans="1:5" ht="36.75" customHeight="1" thickBot="1" x14ac:dyDescent="0.3">
      <c r="A50" s="13" t="s">
        <v>640</v>
      </c>
      <c r="B50" s="2" t="s">
        <v>278</v>
      </c>
      <c r="C50" s="19" t="s">
        <v>146</v>
      </c>
      <c r="E50" s="24" t="s">
        <v>994</v>
      </c>
    </row>
    <row r="51" spans="1:5" ht="20.100000000000001" customHeight="1" thickBot="1" x14ac:dyDescent="0.3">
      <c r="A51" s="14"/>
      <c r="B51" s="2">
        <v>0</v>
      </c>
      <c r="C51" s="20" t="s">
        <v>622</v>
      </c>
      <c r="E51" s="73" t="str" cm="1">
        <f t="array" ref="E51">_xlfn.IFS(A51="","", A51=0, D52, A51=1, D53, A51=2, D54, A51=3, D55, A51=4, "No further criteria" )</f>
        <v/>
      </c>
    </row>
    <row r="52" spans="1:5" ht="29.25" customHeight="1" x14ac:dyDescent="0.25">
      <c r="A52" s="55" t="s">
        <v>641</v>
      </c>
      <c r="B52" s="2">
        <v>1</v>
      </c>
      <c r="C52" s="20" t="s">
        <v>642</v>
      </c>
      <c r="D52" s="3" t="s">
        <v>649</v>
      </c>
      <c r="E52" s="60"/>
    </row>
    <row r="53" spans="1:5" ht="29.25" customHeight="1" x14ac:dyDescent="0.25">
      <c r="A53" s="56"/>
      <c r="B53" s="2">
        <v>2</v>
      </c>
      <c r="C53" s="20" t="s">
        <v>643</v>
      </c>
      <c r="D53" s="3" t="s">
        <v>644</v>
      </c>
      <c r="E53" s="60"/>
    </row>
    <row r="54" spans="1:5" ht="29.25" customHeight="1" x14ac:dyDescent="0.25">
      <c r="A54" s="56"/>
      <c r="B54" s="2">
        <v>3</v>
      </c>
      <c r="C54" s="20" t="s">
        <v>645</v>
      </c>
      <c r="D54" s="3" t="s">
        <v>650</v>
      </c>
      <c r="E54" s="60"/>
    </row>
    <row r="55" spans="1:5" ht="29.25" customHeight="1" x14ac:dyDescent="0.25">
      <c r="A55" s="56"/>
      <c r="B55" s="2">
        <v>4</v>
      </c>
      <c r="C55" s="20" t="s">
        <v>646</v>
      </c>
      <c r="D55" s="3" t="s">
        <v>647</v>
      </c>
      <c r="E55" s="60"/>
    </row>
    <row r="56" spans="1:5" ht="36.75" customHeight="1" thickBot="1" x14ac:dyDescent="0.3">
      <c r="A56" s="13" t="s">
        <v>651</v>
      </c>
      <c r="B56" s="2" t="s">
        <v>278</v>
      </c>
      <c r="C56" s="19" t="s">
        <v>146</v>
      </c>
      <c r="E56" s="24" t="s">
        <v>994</v>
      </c>
    </row>
    <row r="57" spans="1:5" ht="20.100000000000001" customHeight="1" thickBot="1" x14ac:dyDescent="0.3">
      <c r="A57" s="14"/>
      <c r="B57" s="2">
        <v>0</v>
      </c>
      <c r="C57" s="20" t="s">
        <v>663</v>
      </c>
      <c r="E57" s="73" t="str" cm="1">
        <f t="array" ref="E57">_xlfn.IFS(A57="","", A57=0, D58, A57=1, D59, A57=2, D60, A57=3, D61, A57=4, "No further criteria" )</f>
        <v/>
      </c>
    </row>
    <row r="58" spans="1:5" ht="36.75" customHeight="1" x14ac:dyDescent="0.25">
      <c r="A58" s="55" t="s">
        <v>652</v>
      </c>
      <c r="B58" s="2">
        <v>1</v>
      </c>
      <c r="C58" s="20" t="s">
        <v>654</v>
      </c>
      <c r="D58" s="3" t="s">
        <v>665</v>
      </c>
      <c r="E58" s="60"/>
    </row>
    <row r="59" spans="1:5" ht="36.75" customHeight="1" x14ac:dyDescent="0.25">
      <c r="A59" s="56"/>
      <c r="B59" s="2">
        <v>2</v>
      </c>
      <c r="C59" s="20" t="s">
        <v>655</v>
      </c>
      <c r="D59" s="3" t="s">
        <v>656</v>
      </c>
      <c r="E59" s="60"/>
    </row>
    <row r="60" spans="1:5" ht="36.75" customHeight="1" x14ac:dyDescent="0.25">
      <c r="A60" s="56"/>
      <c r="B60" s="2">
        <v>3</v>
      </c>
      <c r="C60" s="20" t="s">
        <v>657</v>
      </c>
      <c r="D60" s="3" t="s">
        <v>666</v>
      </c>
      <c r="E60" s="60"/>
    </row>
    <row r="61" spans="1:5" ht="36.75" customHeight="1" x14ac:dyDescent="0.25">
      <c r="A61" s="56"/>
      <c r="B61" s="2">
        <v>4</v>
      </c>
      <c r="C61" s="20" t="s">
        <v>659</v>
      </c>
      <c r="D61" s="3" t="s">
        <v>658</v>
      </c>
      <c r="E61" s="60"/>
    </row>
    <row r="62" spans="1:5" ht="36.75" customHeight="1" thickBot="1" x14ac:dyDescent="0.3">
      <c r="A62" s="13" t="s">
        <v>660</v>
      </c>
      <c r="B62" s="2" t="s">
        <v>278</v>
      </c>
      <c r="C62" s="19" t="s">
        <v>146</v>
      </c>
      <c r="E62" s="24" t="s">
        <v>994</v>
      </c>
    </row>
    <row r="63" spans="1:5" ht="20.100000000000001" customHeight="1" thickBot="1" x14ac:dyDescent="0.3">
      <c r="A63" s="14"/>
      <c r="B63" s="2">
        <v>0</v>
      </c>
      <c r="C63" s="20" t="s">
        <v>662</v>
      </c>
      <c r="E63" s="73" t="str" cm="1">
        <f t="array" ref="E63">_xlfn.IFS(A63="","", A63=0, D64, A63=1, D65, A63=2, D66, A63=3, D67, A63=4, "No further criteria" )</f>
        <v/>
      </c>
    </row>
    <row r="64" spans="1:5" ht="42.75" customHeight="1" x14ac:dyDescent="0.25">
      <c r="A64" s="55" t="s">
        <v>661</v>
      </c>
      <c r="B64" s="2">
        <v>1</v>
      </c>
      <c r="C64" s="28" t="s">
        <v>664</v>
      </c>
      <c r="D64" s="3" t="s">
        <v>667</v>
      </c>
      <c r="E64" s="60"/>
    </row>
    <row r="65" spans="1:5" ht="36.75" customHeight="1" x14ac:dyDescent="0.25">
      <c r="A65" s="56"/>
      <c r="B65" s="2">
        <v>2</v>
      </c>
      <c r="C65" s="28" t="s">
        <v>668</v>
      </c>
      <c r="D65" s="3" t="s">
        <v>669</v>
      </c>
      <c r="E65" s="60"/>
    </row>
    <row r="66" spans="1:5" ht="36.75" customHeight="1" x14ac:dyDescent="0.25">
      <c r="A66" s="56"/>
      <c r="B66" s="2">
        <v>3</v>
      </c>
      <c r="C66" s="28" t="s">
        <v>670</v>
      </c>
      <c r="D66" s="3" t="s">
        <v>671</v>
      </c>
      <c r="E66" s="60"/>
    </row>
    <row r="67" spans="1:5" ht="63.75" customHeight="1" x14ac:dyDescent="0.25">
      <c r="A67" s="56"/>
      <c r="B67" s="2">
        <v>4</v>
      </c>
      <c r="C67" s="28" t="s">
        <v>672</v>
      </c>
      <c r="D67" s="3" t="s">
        <v>673</v>
      </c>
      <c r="E67" s="60"/>
    </row>
    <row r="68" spans="1:5" ht="10.5" customHeight="1" x14ac:dyDescent="0.25"/>
    <row r="69" spans="1:5" s="3" customFormat="1" x14ac:dyDescent="0.25">
      <c r="A69" s="1" t="str">
        <f>A2</f>
        <v>Method</v>
      </c>
      <c r="B69" s="3">
        <f>A3</f>
        <v>0</v>
      </c>
      <c r="E69" s="1"/>
    </row>
    <row r="70" spans="1:5" s="3" customFormat="1" x14ac:dyDescent="0.25">
      <c r="A70" s="1" t="str">
        <f>A8</f>
        <v>Notices</v>
      </c>
      <c r="B70" s="3">
        <f>A9</f>
        <v>0</v>
      </c>
      <c r="E70" s="1"/>
    </row>
    <row r="71" spans="1:5" s="3" customFormat="1" ht="25.5" x14ac:dyDescent="0.25">
      <c r="A71" s="1" t="str">
        <f>A14</f>
        <v>Printed Communication</v>
      </c>
      <c r="B71" s="3">
        <f>A15</f>
        <v>0</v>
      </c>
      <c r="E71" s="1"/>
    </row>
    <row r="72" spans="1:5" s="3" customFormat="1" x14ac:dyDescent="0.25">
      <c r="A72" s="1" t="str">
        <f>A20</f>
        <v>Internet</v>
      </c>
      <c r="B72" s="3">
        <f>A21</f>
        <v>0</v>
      </c>
      <c r="E72" s="1"/>
    </row>
    <row r="73" spans="1:5" s="3" customFormat="1" x14ac:dyDescent="0.25">
      <c r="A73" s="1" t="str">
        <f>A26</f>
        <v>Responsibility</v>
      </c>
      <c r="B73" s="3">
        <f>A27</f>
        <v>0</v>
      </c>
      <c r="E73" s="1"/>
    </row>
    <row r="74" spans="1:5" s="3" customFormat="1" x14ac:dyDescent="0.25">
      <c r="A74" s="1" t="str">
        <f>A32</f>
        <v>Web presence</v>
      </c>
      <c r="B74" s="3">
        <f>A33</f>
        <v>0</v>
      </c>
      <c r="E74" s="1"/>
    </row>
    <row r="75" spans="1:5" s="3" customFormat="1" x14ac:dyDescent="0.25">
      <c r="A75" s="1" t="str">
        <f>A38</f>
        <v>Media Strategy</v>
      </c>
      <c r="B75" s="3">
        <f>A39</f>
        <v>0</v>
      </c>
      <c r="E75" s="1"/>
    </row>
    <row r="76" spans="1:5" s="3" customFormat="1" ht="25.5" x14ac:dyDescent="0.25">
      <c r="A76" s="1" t="str">
        <f>A44</f>
        <v>Major Written Reports</v>
      </c>
      <c r="B76" s="3">
        <f>A45</f>
        <v>0</v>
      </c>
      <c r="E76" s="1"/>
    </row>
    <row r="77" spans="1:5" s="3" customFormat="1" x14ac:dyDescent="0.25">
      <c r="A77" s="1" t="str">
        <f>A50</f>
        <v>T.V. presence</v>
      </c>
      <c r="B77" s="3">
        <f>A51</f>
        <v>0</v>
      </c>
      <c r="E77" s="1"/>
    </row>
    <row r="78" spans="1:5" s="3" customFormat="1" ht="27" customHeight="1" x14ac:dyDescent="0.25">
      <c r="A78" s="1" t="str">
        <f>A56</f>
        <v>Member contact</v>
      </c>
      <c r="B78" s="3">
        <f>A57</f>
        <v>0</v>
      </c>
      <c r="E78" s="1"/>
    </row>
    <row r="79" spans="1:5" s="3" customFormat="1" x14ac:dyDescent="0.25">
      <c r="A79" s="1" t="str">
        <f>A62</f>
        <v>Public Relations</v>
      </c>
      <c r="B79" s="3">
        <f>A63</f>
        <v>0</v>
      </c>
      <c r="E79" s="1"/>
    </row>
    <row r="80" spans="1:5" s="3" customFormat="1" ht="15.75" x14ac:dyDescent="0.25">
      <c r="A80" s="1" t="s">
        <v>211</v>
      </c>
      <c r="B80" s="46">
        <f>AVERAGE(B69:B79)</f>
        <v>0</v>
      </c>
      <c r="E80" s="1"/>
    </row>
    <row r="81" spans="1:5" s="3" customFormat="1" x14ac:dyDescent="0.25">
      <c r="A81" s="1" t="s">
        <v>145</v>
      </c>
      <c r="B81" s="3">
        <f>COUNTIF(B69:B79,4)</f>
        <v>0</v>
      </c>
      <c r="E81" s="1"/>
    </row>
    <row r="82" spans="1:5" s="3" customFormat="1" x14ac:dyDescent="0.25">
      <c r="A82" s="1" t="s">
        <v>144</v>
      </c>
      <c r="B82" s="3">
        <f>COUNTIF(B69:B79,3)</f>
        <v>0</v>
      </c>
      <c r="E82" s="1"/>
    </row>
    <row r="83" spans="1:5" s="3" customFormat="1" x14ac:dyDescent="0.25">
      <c r="A83" s="1" t="s">
        <v>212</v>
      </c>
      <c r="B83" s="3">
        <f>COUNTIF(B69:B79,2)</f>
        <v>0</v>
      </c>
      <c r="E83" s="1"/>
    </row>
    <row r="84" spans="1:5" s="3" customFormat="1" x14ac:dyDescent="0.25">
      <c r="A84" s="1" t="s">
        <v>213</v>
      </c>
      <c r="B84" s="3">
        <f>COUNTIF(B69:B79,1)</f>
        <v>0</v>
      </c>
      <c r="E84" s="1"/>
    </row>
    <row r="85" spans="1:5" s="3" customFormat="1" x14ac:dyDescent="0.25">
      <c r="A85" s="1" t="s">
        <v>148</v>
      </c>
      <c r="B85" s="3">
        <f>COUNTIF(B69:B79,0)</f>
        <v>11</v>
      </c>
      <c r="E85" s="1"/>
    </row>
    <row r="86" spans="1:5" x14ac:dyDescent="0.25">
      <c r="A86" s="72" t="s">
        <v>996</v>
      </c>
      <c r="C86" s="63" t="s">
        <v>999</v>
      </c>
      <c r="D86" s="64"/>
      <c r="E86" s="64"/>
    </row>
    <row r="87" spans="1:5" x14ac:dyDescent="0.25">
      <c r="A87" s="66"/>
      <c r="C87" s="64"/>
      <c r="D87" s="64"/>
      <c r="E87" s="64"/>
    </row>
    <row r="88" spans="1:5" x14ac:dyDescent="0.25">
      <c r="A88" s="3"/>
      <c r="C88" s="64"/>
      <c r="D88" s="64"/>
      <c r="E88" s="64"/>
    </row>
    <row r="89" spans="1:5" x14ac:dyDescent="0.25">
      <c r="A89" s="3"/>
      <c r="C89" s="64"/>
      <c r="D89" s="64"/>
      <c r="E89" s="64"/>
    </row>
    <row r="90" spans="1:5" x14ac:dyDescent="0.25">
      <c r="A90" s="72"/>
      <c r="C90" s="64"/>
      <c r="D90" s="64"/>
      <c r="E90" s="64"/>
    </row>
    <row r="91" spans="1:5" x14ac:dyDescent="0.25">
      <c r="A91" s="66"/>
      <c r="C91" s="64"/>
      <c r="D91" s="64"/>
      <c r="E91" s="64"/>
    </row>
    <row r="92" spans="1:5" x14ac:dyDescent="0.25">
      <c r="A92" s="3"/>
      <c r="C92" s="64"/>
      <c r="D92" s="64"/>
      <c r="E92" s="64"/>
    </row>
    <row r="93" spans="1:5" x14ac:dyDescent="0.25">
      <c r="A93" s="3"/>
      <c r="C93" s="64"/>
      <c r="D93" s="64"/>
      <c r="E93" s="64"/>
    </row>
  </sheetData>
  <sheetProtection sheet="1" objects="1" scenarios="1" selectLockedCells="1"/>
  <mergeCells count="25">
    <mergeCell ref="A86:A87"/>
    <mergeCell ref="C86:E93"/>
    <mergeCell ref="A90:A91"/>
    <mergeCell ref="E57:E61"/>
    <mergeCell ref="E63:E67"/>
    <mergeCell ref="A58:A61"/>
    <mergeCell ref="A64:A67"/>
    <mergeCell ref="E3:E7"/>
    <mergeCell ref="E9:E13"/>
    <mergeCell ref="E15:E19"/>
    <mergeCell ref="E21:E25"/>
    <mergeCell ref="E27:E31"/>
    <mergeCell ref="E33:E37"/>
    <mergeCell ref="E39:E43"/>
    <mergeCell ref="E45:E49"/>
    <mergeCell ref="E51:E55"/>
    <mergeCell ref="A40:A43"/>
    <mergeCell ref="A46:A49"/>
    <mergeCell ref="A52:A55"/>
    <mergeCell ref="A34:A37"/>
    <mergeCell ref="A4:A7"/>
    <mergeCell ref="A10:A13"/>
    <mergeCell ref="A16:A19"/>
    <mergeCell ref="A22:A25"/>
    <mergeCell ref="A28:A31"/>
  </mergeCells>
  <phoneticPr fontId="12" type="noConversion"/>
  <printOptions verticalCentered="1"/>
  <pageMargins left="0.19685039370078741" right="0.19685039370078741" top="0.74803149606299213" bottom="0.39370078740157483" header="0.31496062992125984" footer="0.31496062992125984"/>
  <pageSetup paperSize="9" scale="74" orientation="portrait" r:id="rId1"/>
  <rowBreaks count="2" manualBreakCount="2">
    <brk id="31" max="16383" man="1"/>
    <brk id="55"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18FD6-FE71-48F9-B3E3-36B60374FA96}">
  <dimension ref="A1:E93"/>
  <sheetViews>
    <sheetView topLeftCell="A63" zoomScaleNormal="100" workbookViewId="0">
      <selection activeCell="C86" sqref="C86:E93"/>
    </sheetView>
  </sheetViews>
  <sheetFormatPr defaultColWidth="20" defaultRowHeight="12.75" x14ac:dyDescent="0.25"/>
  <cols>
    <col min="1" max="1" width="15.85546875" style="1" customWidth="1"/>
    <col min="2" max="2" width="5.28515625" style="1" customWidth="1"/>
    <col min="3" max="3" width="31.7109375" style="52" customWidth="1"/>
    <col min="4" max="4" width="62.28515625" style="3" hidden="1" customWidth="1"/>
    <col min="5" max="5" width="69.140625" style="1" customWidth="1"/>
    <col min="6" max="16384" width="20" style="1"/>
  </cols>
  <sheetData>
    <row r="1" spans="1:5" ht="18.75" x14ac:dyDescent="0.25">
      <c r="A1" s="12" t="s">
        <v>1005</v>
      </c>
      <c r="B1" s="12"/>
      <c r="C1" s="48" t="s">
        <v>674</v>
      </c>
      <c r="D1" s="1"/>
    </row>
    <row r="2" spans="1:5" ht="36.75" customHeight="1" thickBot="1" x14ac:dyDescent="0.3">
      <c r="A2" s="13" t="s">
        <v>675</v>
      </c>
      <c r="B2" s="2" t="s">
        <v>278</v>
      </c>
      <c r="C2" s="49" t="s">
        <v>146</v>
      </c>
      <c r="D2" s="1"/>
      <c r="E2" s="24" t="s">
        <v>994</v>
      </c>
    </row>
    <row r="3" spans="1:5" ht="19.5" customHeight="1" thickBot="1" x14ac:dyDescent="0.3">
      <c r="A3" s="14"/>
      <c r="B3" s="2">
        <v>0</v>
      </c>
      <c r="C3" s="50" t="s">
        <v>653</v>
      </c>
      <c r="E3" s="73" t="str" cm="1">
        <f t="array" ref="E3">_xlfn.IFS(A3="","", A3=0, D4, A3=1, D5, A3=2, D6, A3=3, D7, A3=4, "No further criteria" )</f>
        <v/>
      </c>
    </row>
    <row r="4" spans="1:5" ht="36.75" customHeight="1" x14ac:dyDescent="0.25">
      <c r="A4" s="57" t="s">
        <v>676</v>
      </c>
      <c r="B4" s="2">
        <v>1</v>
      </c>
      <c r="C4" s="50" t="s">
        <v>677</v>
      </c>
      <c r="D4" s="3" t="s">
        <v>678</v>
      </c>
      <c r="E4" s="60"/>
    </row>
    <row r="5" spans="1:5" ht="36.75" customHeight="1" x14ac:dyDescent="0.25">
      <c r="A5" s="58"/>
      <c r="B5" s="2">
        <v>2</v>
      </c>
      <c r="C5" s="50" t="s">
        <v>679</v>
      </c>
      <c r="D5" s="3" t="s">
        <v>680</v>
      </c>
      <c r="E5" s="60"/>
    </row>
    <row r="6" spans="1:5" ht="36.75" customHeight="1" x14ac:dyDescent="0.25">
      <c r="A6" s="58"/>
      <c r="B6" s="2">
        <v>3</v>
      </c>
      <c r="C6" s="50" t="s">
        <v>681</v>
      </c>
      <c r="D6" s="3" t="s">
        <v>682</v>
      </c>
      <c r="E6" s="60"/>
    </row>
    <row r="7" spans="1:5" ht="43.5" customHeight="1" x14ac:dyDescent="0.25">
      <c r="A7" s="58"/>
      <c r="B7" s="2">
        <v>4</v>
      </c>
      <c r="C7" s="50" t="s">
        <v>683</v>
      </c>
      <c r="D7" s="3" t="s">
        <v>684</v>
      </c>
      <c r="E7" s="60"/>
    </row>
    <row r="8" spans="1:5" ht="36.75" customHeight="1" thickBot="1" x14ac:dyDescent="0.3">
      <c r="A8" s="13" t="s">
        <v>685</v>
      </c>
      <c r="B8" s="2" t="s">
        <v>278</v>
      </c>
      <c r="C8" s="49" t="s">
        <v>146</v>
      </c>
      <c r="E8" s="24" t="s">
        <v>994</v>
      </c>
    </row>
    <row r="9" spans="1:5" ht="20.25" customHeight="1" thickBot="1" x14ac:dyDescent="0.3">
      <c r="A9" s="14"/>
      <c r="B9" s="2">
        <v>0</v>
      </c>
      <c r="C9" s="50" t="s">
        <v>310</v>
      </c>
      <c r="E9" s="73" t="str" cm="1">
        <f t="array" ref="E9">_xlfn.IFS(A9="","", A9=0, D10, A9=1, D11, A9=2, D12, A9=3, D13, A9=4, "No further criteria" )</f>
        <v/>
      </c>
    </row>
    <row r="10" spans="1:5" ht="36.75" customHeight="1" x14ac:dyDescent="0.25">
      <c r="A10" s="55" t="s">
        <v>686</v>
      </c>
      <c r="B10" s="2">
        <v>1</v>
      </c>
      <c r="C10" s="50" t="s">
        <v>687</v>
      </c>
      <c r="D10" s="3" t="s">
        <v>688</v>
      </c>
      <c r="E10" s="60"/>
    </row>
    <row r="11" spans="1:5" ht="36.75" customHeight="1" x14ac:dyDescent="0.25">
      <c r="A11" s="58"/>
      <c r="B11" s="2">
        <v>2</v>
      </c>
      <c r="C11" s="50" t="s">
        <v>689</v>
      </c>
      <c r="D11" s="3" t="s">
        <v>690</v>
      </c>
      <c r="E11" s="60"/>
    </row>
    <row r="12" spans="1:5" ht="40.5" customHeight="1" x14ac:dyDescent="0.25">
      <c r="A12" s="58"/>
      <c r="B12" s="2">
        <v>3</v>
      </c>
      <c r="C12" s="50" t="s">
        <v>691</v>
      </c>
      <c r="D12" s="3" t="s">
        <v>692</v>
      </c>
      <c r="E12" s="60"/>
    </row>
    <row r="13" spans="1:5" ht="67.5" customHeight="1" x14ac:dyDescent="0.25">
      <c r="A13" s="58"/>
      <c r="B13" s="2">
        <v>4</v>
      </c>
      <c r="C13" s="50" t="s">
        <v>693</v>
      </c>
      <c r="D13" s="3" t="s">
        <v>694</v>
      </c>
      <c r="E13" s="60"/>
    </row>
    <row r="14" spans="1:5" ht="36.75" customHeight="1" thickBot="1" x14ac:dyDescent="0.3">
      <c r="A14" s="13" t="s">
        <v>705</v>
      </c>
      <c r="B14" s="2" t="s">
        <v>278</v>
      </c>
      <c r="C14" s="49" t="s">
        <v>146</v>
      </c>
      <c r="E14" s="24" t="s">
        <v>994</v>
      </c>
    </row>
    <row r="15" spans="1:5" ht="20.25" customHeight="1" thickBot="1" x14ac:dyDescent="0.3">
      <c r="A15" s="14"/>
      <c r="B15" s="2">
        <v>0</v>
      </c>
      <c r="C15" s="50" t="s">
        <v>696</v>
      </c>
      <c r="E15" s="73" t="str" cm="1">
        <f t="array" ref="E15">_xlfn.IFS(A15="","", A15=0, D16, A15=1, D17, A15=2, D18, A15=3, D19, A15=4, "No further criteria" )</f>
        <v/>
      </c>
    </row>
    <row r="16" spans="1:5" ht="30.75" customHeight="1" x14ac:dyDescent="0.25">
      <c r="A16" s="55" t="s">
        <v>695</v>
      </c>
      <c r="B16" s="2">
        <v>1</v>
      </c>
      <c r="C16" s="50" t="s">
        <v>697</v>
      </c>
      <c r="D16" s="3" t="s">
        <v>698</v>
      </c>
      <c r="E16" s="60"/>
    </row>
    <row r="17" spans="1:5" ht="36.75" customHeight="1" x14ac:dyDescent="0.25">
      <c r="A17" s="58"/>
      <c r="B17" s="2">
        <v>2</v>
      </c>
      <c r="C17" s="50" t="s">
        <v>699</v>
      </c>
      <c r="D17" s="3" t="s">
        <v>700</v>
      </c>
      <c r="E17" s="60"/>
    </row>
    <row r="18" spans="1:5" ht="42" customHeight="1" x14ac:dyDescent="0.25">
      <c r="A18" s="58"/>
      <c r="B18" s="2">
        <v>3</v>
      </c>
      <c r="C18" s="50" t="s">
        <v>701</v>
      </c>
      <c r="D18" s="3" t="s">
        <v>702</v>
      </c>
      <c r="E18" s="60"/>
    </row>
    <row r="19" spans="1:5" ht="42" customHeight="1" x14ac:dyDescent="0.25">
      <c r="A19" s="58"/>
      <c r="B19" s="2">
        <v>4</v>
      </c>
      <c r="C19" s="50" t="s">
        <v>703</v>
      </c>
      <c r="D19" s="3" t="s">
        <v>704</v>
      </c>
      <c r="E19" s="60"/>
    </row>
    <row r="20" spans="1:5" ht="36.75" customHeight="1" thickBot="1" x14ac:dyDescent="0.3">
      <c r="A20" s="13" t="s">
        <v>706</v>
      </c>
      <c r="B20" s="2" t="s">
        <v>278</v>
      </c>
      <c r="C20" s="49" t="s">
        <v>146</v>
      </c>
      <c r="E20" s="24" t="s">
        <v>994</v>
      </c>
    </row>
    <row r="21" spans="1:5" ht="20.100000000000001" customHeight="1" thickBot="1" x14ac:dyDescent="0.3">
      <c r="A21" s="14"/>
      <c r="B21" s="2">
        <v>0</v>
      </c>
      <c r="C21" s="50" t="s">
        <v>708</v>
      </c>
      <c r="E21" s="73" t="str" cm="1">
        <f t="array" ref="E21">_xlfn.IFS(A21="","", A21=0, D22, A21=1, D23, A21=2, D24, A21=3, D25, A21=4, "No further criteria" )</f>
        <v/>
      </c>
    </row>
    <row r="22" spans="1:5" ht="36.75" customHeight="1" x14ac:dyDescent="0.25">
      <c r="A22" s="55" t="s">
        <v>707</v>
      </c>
      <c r="B22" s="2">
        <v>1</v>
      </c>
      <c r="C22" s="50" t="s">
        <v>709</v>
      </c>
      <c r="D22" s="3" t="s">
        <v>710</v>
      </c>
      <c r="E22" s="60"/>
    </row>
    <row r="23" spans="1:5" ht="36.75" customHeight="1" x14ac:dyDescent="0.25">
      <c r="A23" s="56"/>
      <c r="B23" s="2">
        <v>2</v>
      </c>
      <c r="C23" s="50" t="s">
        <v>711</v>
      </c>
      <c r="D23" s="3" t="s">
        <v>712</v>
      </c>
      <c r="E23" s="60"/>
    </row>
    <row r="24" spans="1:5" ht="36.75" customHeight="1" x14ac:dyDescent="0.25">
      <c r="A24" s="56"/>
      <c r="B24" s="2">
        <v>3</v>
      </c>
      <c r="C24" s="50" t="s">
        <v>713</v>
      </c>
      <c r="D24" s="3" t="s">
        <v>714</v>
      </c>
      <c r="E24" s="60"/>
    </row>
    <row r="25" spans="1:5" ht="36.75" customHeight="1" x14ac:dyDescent="0.25">
      <c r="A25" s="56"/>
      <c r="B25" s="2">
        <v>4</v>
      </c>
      <c r="C25" s="50" t="s">
        <v>715</v>
      </c>
      <c r="D25" s="3" t="s">
        <v>716</v>
      </c>
      <c r="E25" s="60"/>
    </row>
    <row r="26" spans="1:5" ht="36.75" customHeight="1" thickBot="1" x14ac:dyDescent="0.3">
      <c r="A26" s="13" t="s">
        <v>717</v>
      </c>
      <c r="B26" s="2" t="s">
        <v>278</v>
      </c>
      <c r="C26" s="49" t="s">
        <v>146</v>
      </c>
      <c r="E26" s="24" t="s">
        <v>994</v>
      </c>
    </row>
    <row r="27" spans="1:5" ht="20.100000000000001" customHeight="1" thickBot="1" x14ac:dyDescent="0.3">
      <c r="A27" s="14"/>
      <c r="B27" s="2">
        <v>0</v>
      </c>
      <c r="C27" s="50" t="s">
        <v>718</v>
      </c>
      <c r="E27" s="73" t="str" cm="1">
        <f t="array" ref="E27">_xlfn.IFS(A27="","", A27=0, D28, A27=1, D29, A27=2, D30, A27=3, D31, A27=4, "No further criteria" )</f>
        <v/>
      </c>
    </row>
    <row r="28" spans="1:5" ht="32.25" customHeight="1" x14ac:dyDescent="0.25">
      <c r="A28" s="55" t="s">
        <v>719</v>
      </c>
      <c r="B28" s="2">
        <v>1</v>
      </c>
      <c r="C28" s="50" t="s">
        <v>720</v>
      </c>
      <c r="D28" s="3" t="s">
        <v>721</v>
      </c>
      <c r="E28" s="60"/>
    </row>
    <row r="29" spans="1:5" ht="36.75" customHeight="1" x14ac:dyDescent="0.25">
      <c r="A29" s="56"/>
      <c r="B29" s="2">
        <v>2</v>
      </c>
      <c r="C29" s="50" t="s">
        <v>722</v>
      </c>
      <c r="D29" s="3" t="s">
        <v>723</v>
      </c>
      <c r="E29" s="60"/>
    </row>
    <row r="30" spans="1:5" ht="63.75" customHeight="1" x14ac:dyDescent="0.25">
      <c r="A30" s="56"/>
      <c r="B30" s="2">
        <v>3</v>
      </c>
      <c r="C30" s="50" t="s">
        <v>724</v>
      </c>
      <c r="D30" s="3" t="s">
        <v>725</v>
      </c>
      <c r="E30" s="60"/>
    </row>
    <row r="31" spans="1:5" ht="51.75" customHeight="1" x14ac:dyDescent="0.25">
      <c r="A31" s="56"/>
      <c r="B31" s="2">
        <v>4</v>
      </c>
      <c r="C31" s="50" t="s">
        <v>726</v>
      </c>
      <c r="D31" s="3" t="s">
        <v>727</v>
      </c>
      <c r="E31" s="60"/>
    </row>
    <row r="32" spans="1:5" ht="36.75" customHeight="1" thickBot="1" x14ac:dyDescent="0.3">
      <c r="A32" s="13" t="s">
        <v>728</v>
      </c>
      <c r="B32" s="2" t="s">
        <v>278</v>
      </c>
      <c r="C32" s="49" t="s">
        <v>146</v>
      </c>
      <c r="E32" s="24" t="s">
        <v>994</v>
      </c>
    </row>
    <row r="33" spans="1:5" ht="20.100000000000001" customHeight="1" thickBot="1" x14ac:dyDescent="0.3">
      <c r="A33" s="14"/>
      <c r="B33" s="2">
        <v>0</v>
      </c>
      <c r="C33" s="51" t="s">
        <v>730</v>
      </c>
      <c r="E33" s="73" t="str" cm="1">
        <f t="array" ref="E33">_xlfn.IFS(A33="","", A33=0, D34, A33=1, D35, A33=2, D36, A33=3, D37, A33=4, "No further criteria" )</f>
        <v/>
      </c>
    </row>
    <row r="34" spans="1:5" ht="36.75" customHeight="1" x14ac:dyDescent="0.25">
      <c r="A34" s="55" t="s">
        <v>729</v>
      </c>
      <c r="B34" s="2">
        <v>1</v>
      </c>
      <c r="C34" s="50" t="s">
        <v>731</v>
      </c>
      <c r="D34" s="3" t="s">
        <v>732</v>
      </c>
      <c r="E34" s="60"/>
    </row>
    <row r="35" spans="1:5" ht="36.75" customHeight="1" x14ac:dyDescent="0.25">
      <c r="A35" s="56"/>
      <c r="B35" s="2">
        <v>2</v>
      </c>
      <c r="C35" s="50" t="s">
        <v>733</v>
      </c>
      <c r="D35" s="3" t="s">
        <v>734</v>
      </c>
      <c r="E35" s="60"/>
    </row>
    <row r="36" spans="1:5" ht="36.75" customHeight="1" x14ac:dyDescent="0.25">
      <c r="A36" s="56"/>
      <c r="B36" s="2">
        <v>3</v>
      </c>
      <c r="C36" s="50" t="s">
        <v>735</v>
      </c>
      <c r="D36" s="3" t="s">
        <v>736</v>
      </c>
      <c r="E36" s="60"/>
    </row>
    <row r="37" spans="1:5" ht="59.25" customHeight="1" x14ac:dyDescent="0.25">
      <c r="A37" s="56"/>
      <c r="B37" s="2">
        <v>4</v>
      </c>
      <c r="C37" s="50" t="s">
        <v>737</v>
      </c>
      <c r="D37" s="3" t="s">
        <v>738</v>
      </c>
      <c r="E37" s="60"/>
    </row>
    <row r="38" spans="1:5" ht="36.75" customHeight="1" thickBot="1" x14ac:dyDescent="0.3">
      <c r="A38" s="13" t="s">
        <v>739</v>
      </c>
      <c r="B38" s="2" t="s">
        <v>278</v>
      </c>
      <c r="C38" s="49" t="s">
        <v>146</v>
      </c>
      <c r="E38" s="24" t="s">
        <v>994</v>
      </c>
    </row>
    <row r="39" spans="1:5" ht="20.100000000000001" customHeight="1" thickBot="1" x14ac:dyDescent="0.3">
      <c r="A39" s="14"/>
      <c r="B39" s="2">
        <v>0</v>
      </c>
      <c r="C39" s="50" t="s">
        <v>310</v>
      </c>
      <c r="E39" s="73" t="str" cm="1">
        <f t="array" ref="E39">_xlfn.IFS(A39="","", A39=0, D40, A39=1, D41, A39=2, D42, A39=3, D43, A39=4, "No further criteria" )</f>
        <v/>
      </c>
    </row>
    <row r="40" spans="1:5" ht="30.75" customHeight="1" x14ac:dyDescent="0.25">
      <c r="A40" s="55" t="s">
        <v>740</v>
      </c>
      <c r="B40" s="2">
        <v>1</v>
      </c>
      <c r="C40" s="50" t="s">
        <v>741</v>
      </c>
      <c r="D40" s="3" t="s">
        <v>742</v>
      </c>
      <c r="E40" s="60"/>
    </row>
    <row r="41" spans="1:5" ht="33" customHeight="1" x14ac:dyDescent="0.25">
      <c r="A41" s="56"/>
      <c r="B41" s="2">
        <v>2</v>
      </c>
      <c r="C41" s="50" t="s">
        <v>743</v>
      </c>
      <c r="D41" s="3" t="s">
        <v>744</v>
      </c>
      <c r="E41" s="60"/>
    </row>
    <row r="42" spans="1:5" ht="36.75" customHeight="1" x14ac:dyDescent="0.25">
      <c r="A42" s="56"/>
      <c r="B42" s="2">
        <v>3</v>
      </c>
      <c r="C42" s="50" t="s">
        <v>745</v>
      </c>
      <c r="D42" s="3" t="s">
        <v>746</v>
      </c>
      <c r="E42" s="60"/>
    </row>
    <row r="43" spans="1:5" ht="30.75" customHeight="1" x14ac:dyDescent="0.25">
      <c r="A43" s="56"/>
      <c r="B43" s="2">
        <v>4</v>
      </c>
      <c r="C43" s="50" t="s">
        <v>747</v>
      </c>
      <c r="D43" s="3" t="s">
        <v>748</v>
      </c>
      <c r="E43" s="60"/>
    </row>
    <row r="44" spans="1:5" ht="36.75" customHeight="1" thickBot="1" x14ac:dyDescent="0.3">
      <c r="A44" s="13" t="s">
        <v>749</v>
      </c>
      <c r="B44" s="2" t="s">
        <v>278</v>
      </c>
      <c r="C44" s="49" t="s">
        <v>146</v>
      </c>
      <c r="E44" s="24" t="s">
        <v>994</v>
      </c>
    </row>
    <row r="45" spans="1:5" ht="20.100000000000001" customHeight="1" thickBot="1" x14ac:dyDescent="0.3">
      <c r="A45" s="14"/>
      <c r="B45" s="2">
        <v>0</v>
      </c>
      <c r="C45" s="50" t="s">
        <v>751</v>
      </c>
      <c r="E45" s="73" t="str" cm="1">
        <f t="array" ref="E45">_xlfn.IFS(A45="","", A45=0, D46, A45=1, D47, A45=2, D48, A45=3, D49, A45=4, "No further criteria" )</f>
        <v/>
      </c>
    </row>
    <row r="46" spans="1:5" ht="29.25" customHeight="1" x14ac:dyDescent="0.25">
      <c r="A46" s="55" t="s">
        <v>750</v>
      </c>
      <c r="B46" s="2">
        <v>1</v>
      </c>
      <c r="C46" s="50" t="s">
        <v>752</v>
      </c>
      <c r="D46" s="3" t="s">
        <v>753</v>
      </c>
      <c r="E46" s="60"/>
    </row>
    <row r="47" spans="1:5" ht="25.5" customHeight="1" x14ac:dyDescent="0.25">
      <c r="A47" s="56"/>
      <c r="B47" s="2">
        <v>2</v>
      </c>
      <c r="C47" s="50" t="s">
        <v>754</v>
      </c>
      <c r="D47" s="3" t="s">
        <v>755</v>
      </c>
      <c r="E47" s="60"/>
    </row>
    <row r="48" spans="1:5" ht="30" customHeight="1" x14ac:dyDescent="0.25">
      <c r="A48" s="56"/>
      <c r="B48" s="2">
        <v>3</v>
      </c>
      <c r="C48" s="50" t="s">
        <v>756</v>
      </c>
      <c r="D48" s="3" t="s">
        <v>757</v>
      </c>
      <c r="E48" s="60"/>
    </row>
    <row r="49" spans="1:5" ht="30" customHeight="1" x14ac:dyDescent="0.25">
      <c r="A49" s="56"/>
      <c r="B49" s="2">
        <v>4</v>
      </c>
      <c r="C49" s="50" t="s">
        <v>758</v>
      </c>
      <c r="D49" s="3" t="s">
        <v>759</v>
      </c>
      <c r="E49" s="60"/>
    </row>
    <row r="50" spans="1:5" ht="36.75" customHeight="1" thickBot="1" x14ac:dyDescent="0.3">
      <c r="A50" s="13" t="s">
        <v>760</v>
      </c>
      <c r="B50" s="2" t="s">
        <v>278</v>
      </c>
      <c r="C50" s="49" t="s">
        <v>146</v>
      </c>
      <c r="E50" s="24" t="s">
        <v>994</v>
      </c>
    </row>
    <row r="51" spans="1:5" ht="20.100000000000001" customHeight="1" thickBot="1" x14ac:dyDescent="0.3">
      <c r="A51" s="14"/>
      <c r="B51" s="2">
        <v>0</v>
      </c>
      <c r="C51" s="50" t="s">
        <v>622</v>
      </c>
      <c r="E51" s="73" t="str" cm="1">
        <f t="array" ref="E51">_xlfn.IFS(A51="","", A51=0, D52, A51=1, D53, A51=2, D54, A51=3, D55, A51=4, "No further criteria" )</f>
        <v/>
      </c>
    </row>
    <row r="52" spans="1:5" ht="28.5" customHeight="1" x14ac:dyDescent="0.25">
      <c r="A52" s="55" t="s">
        <v>761</v>
      </c>
      <c r="B52" s="2">
        <v>1</v>
      </c>
      <c r="C52" s="50" t="s">
        <v>762</v>
      </c>
      <c r="D52" s="3" t="s">
        <v>763</v>
      </c>
      <c r="E52" s="60"/>
    </row>
    <row r="53" spans="1:5" ht="31.5" customHeight="1" x14ac:dyDescent="0.25">
      <c r="A53" s="56"/>
      <c r="B53" s="2">
        <v>2</v>
      </c>
      <c r="C53" s="50" t="s">
        <v>764</v>
      </c>
      <c r="D53" s="3" t="s">
        <v>765</v>
      </c>
      <c r="E53" s="60"/>
    </row>
    <row r="54" spans="1:5" ht="27.75" customHeight="1" x14ac:dyDescent="0.25">
      <c r="A54" s="56"/>
      <c r="B54" s="2">
        <v>3</v>
      </c>
      <c r="C54" s="50" t="s">
        <v>766</v>
      </c>
      <c r="D54" s="3" t="s">
        <v>767</v>
      </c>
      <c r="E54" s="60"/>
    </row>
    <row r="55" spans="1:5" ht="26.25" customHeight="1" x14ac:dyDescent="0.25">
      <c r="A55" s="56"/>
      <c r="B55" s="2">
        <v>4</v>
      </c>
      <c r="C55" s="50" t="s">
        <v>768</v>
      </c>
      <c r="D55" s="3" t="s">
        <v>769</v>
      </c>
      <c r="E55" s="60"/>
    </row>
    <row r="56" spans="1:5" ht="36.75" customHeight="1" thickBot="1" x14ac:dyDescent="0.3">
      <c r="A56" s="13" t="s">
        <v>770</v>
      </c>
      <c r="B56" s="2" t="s">
        <v>278</v>
      </c>
      <c r="C56" s="49" t="s">
        <v>146</v>
      </c>
      <c r="E56" s="24" t="s">
        <v>994</v>
      </c>
    </row>
    <row r="57" spans="1:5" ht="20.100000000000001" customHeight="1" thickBot="1" x14ac:dyDescent="0.3">
      <c r="A57" s="14"/>
      <c r="B57" s="2">
        <v>0</v>
      </c>
      <c r="C57" s="50" t="s">
        <v>771</v>
      </c>
      <c r="E57" s="73" t="str" cm="1">
        <f t="array" ref="E57">_xlfn.IFS(A57="","", A57=0, D58, A57=1, D59, A57=2, D60, A57=3, D61, A57=4, "No further criteria" )</f>
        <v/>
      </c>
    </row>
    <row r="58" spans="1:5" ht="32.25" customHeight="1" x14ac:dyDescent="0.25">
      <c r="A58" s="55" t="s">
        <v>772</v>
      </c>
      <c r="B58" s="2">
        <v>1</v>
      </c>
      <c r="C58" s="50" t="s">
        <v>773</v>
      </c>
      <c r="D58" s="3" t="s">
        <v>774</v>
      </c>
      <c r="E58" s="60"/>
    </row>
    <row r="59" spans="1:5" ht="26.25" customHeight="1" x14ac:dyDescent="0.25">
      <c r="A59" s="56"/>
      <c r="B59" s="2">
        <v>2</v>
      </c>
      <c r="C59" s="50" t="s">
        <v>775</v>
      </c>
      <c r="D59" s="3" t="s">
        <v>776</v>
      </c>
      <c r="E59" s="60"/>
    </row>
    <row r="60" spans="1:5" ht="28.5" customHeight="1" x14ac:dyDescent="0.25">
      <c r="A60" s="56"/>
      <c r="B60" s="2">
        <v>3</v>
      </c>
      <c r="C60" s="50" t="s">
        <v>777</v>
      </c>
      <c r="D60" s="3" t="s">
        <v>778</v>
      </c>
      <c r="E60" s="60"/>
    </row>
    <row r="61" spans="1:5" ht="26.25" customHeight="1" x14ac:dyDescent="0.25">
      <c r="A61" s="56"/>
      <c r="B61" s="2">
        <v>4</v>
      </c>
      <c r="C61" s="50" t="s">
        <v>779</v>
      </c>
      <c r="D61" s="3" t="s">
        <v>780</v>
      </c>
      <c r="E61" s="60"/>
    </row>
    <row r="62" spans="1:5" ht="36.75" customHeight="1" thickBot="1" x14ac:dyDescent="0.3">
      <c r="A62" s="13" t="s">
        <v>781</v>
      </c>
      <c r="B62" s="2" t="s">
        <v>278</v>
      </c>
      <c r="C62" s="49" t="s">
        <v>146</v>
      </c>
      <c r="E62" s="24" t="s">
        <v>994</v>
      </c>
    </row>
    <row r="63" spans="1:5" ht="40.5" customHeight="1" thickBot="1" x14ac:dyDescent="0.3">
      <c r="A63" s="14"/>
      <c r="B63" s="2">
        <v>0</v>
      </c>
      <c r="C63" s="51" t="s">
        <v>782</v>
      </c>
      <c r="E63" s="73" t="str" cm="1">
        <f t="array" ref="E63">_xlfn.IFS(A63="","", A63=0, D64, A63=1, D65, A63=2, D66, A63=3, D67, A63=4, "No further criteria" )</f>
        <v/>
      </c>
    </row>
    <row r="64" spans="1:5" ht="36.75" customHeight="1" x14ac:dyDescent="0.25">
      <c r="A64" s="55" t="s">
        <v>1001</v>
      </c>
      <c r="B64" s="2">
        <v>1</v>
      </c>
      <c r="C64" s="51" t="s">
        <v>783</v>
      </c>
      <c r="D64" s="3" t="s">
        <v>784</v>
      </c>
      <c r="E64" s="60"/>
    </row>
    <row r="65" spans="1:5" ht="27" customHeight="1" x14ac:dyDescent="0.25">
      <c r="A65" s="56"/>
      <c r="B65" s="2">
        <v>2</v>
      </c>
      <c r="C65" s="50" t="s">
        <v>785</v>
      </c>
      <c r="D65" s="3" t="s">
        <v>786</v>
      </c>
      <c r="E65" s="60"/>
    </row>
    <row r="66" spans="1:5" ht="52.5" customHeight="1" x14ac:dyDescent="0.25">
      <c r="A66" s="56"/>
      <c r="B66" s="2">
        <v>3</v>
      </c>
      <c r="C66" s="51" t="s">
        <v>787</v>
      </c>
      <c r="D66" s="3" t="s">
        <v>788</v>
      </c>
      <c r="E66" s="60"/>
    </row>
    <row r="67" spans="1:5" ht="31.5" customHeight="1" x14ac:dyDescent="0.25">
      <c r="A67" s="56"/>
      <c r="B67" s="2">
        <v>4</v>
      </c>
      <c r="C67" s="51" t="s">
        <v>789</v>
      </c>
      <c r="D67" s="3" t="s">
        <v>790</v>
      </c>
      <c r="E67" s="60"/>
    </row>
    <row r="68" spans="1:5" ht="5.25" customHeight="1" x14ac:dyDescent="0.25"/>
    <row r="69" spans="1:5" s="3" customFormat="1" ht="25.5" x14ac:dyDescent="0.25">
      <c r="A69" s="1" t="str">
        <f>A2</f>
        <v>Athlete preparation</v>
      </c>
      <c r="B69" s="3">
        <f>A3</f>
        <v>0</v>
      </c>
      <c r="C69" s="52"/>
      <c r="E69" s="1"/>
    </row>
    <row r="70" spans="1:5" s="3" customFormat="1" x14ac:dyDescent="0.25">
      <c r="A70" s="1" t="str">
        <f>A8</f>
        <v>Junior competition</v>
      </c>
      <c r="B70" s="3">
        <f>A9</f>
        <v>0</v>
      </c>
      <c r="C70" s="52"/>
      <c r="E70" s="1"/>
    </row>
    <row r="71" spans="1:5" s="3" customFormat="1" ht="25.5" x14ac:dyDescent="0.25">
      <c r="A71" s="1" t="str">
        <f>A14</f>
        <v>National competitions</v>
      </c>
      <c r="B71" s="3">
        <f>A15</f>
        <v>0</v>
      </c>
      <c r="C71" s="52"/>
      <c r="E71" s="1"/>
    </row>
    <row r="72" spans="1:5" s="3" customFormat="1" ht="25.5" x14ac:dyDescent="0.25">
      <c r="A72" s="1" t="str">
        <f>A20</f>
        <v>International competitions</v>
      </c>
      <c r="B72" s="3">
        <f>A21</f>
        <v>0</v>
      </c>
      <c r="C72" s="52"/>
      <c r="E72" s="1"/>
    </row>
    <row r="73" spans="1:5" s="3" customFormat="1" ht="25.5" x14ac:dyDescent="0.25">
      <c r="A73" s="1" t="str">
        <f>A26</f>
        <v>Coach/Official Education</v>
      </c>
      <c r="B73" s="3">
        <f>A27</f>
        <v>0</v>
      </c>
      <c r="C73" s="52"/>
      <c r="E73" s="1"/>
    </row>
    <row r="74" spans="1:5" s="3" customFormat="1" ht="25.5" x14ac:dyDescent="0.25">
      <c r="A74" s="1" t="str">
        <f>A32</f>
        <v>Competition Framework</v>
      </c>
      <c r="B74" s="3">
        <f>A33</f>
        <v>0</v>
      </c>
      <c r="C74" s="52"/>
      <c r="E74" s="1"/>
    </row>
    <row r="75" spans="1:5" s="3" customFormat="1" ht="25.5" x14ac:dyDescent="0.25">
      <c r="A75" s="1" t="str">
        <f>A38</f>
        <v>Sport for Development</v>
      </c>
      <c r="B75" s="3">
        <f>A39</f>
        <v>0</v>
      </c>
      <c r="C75" s="52"/>
      <c r="E75" s="1"/>
    </row>
    <row r="76" spans="1:5" s="3" customFormat="1" x14ac:dyDescent="0.25">
      <c r="A76" s="1" t="str">
        <f>A44</f>
        <v>Bidding</v>
      </c>
      <c r="B76" s="3">
        <f>A45</f>
        <v>0</v>
      </c>
      <c r="C76" s="52"/>
      <c r="E76" s="1"/>
    </row>
    <row r="77" spans="1:5" s="3" customFormat="1" x14ac:dyDescent="0.25">
      <c r="A77" s="1" t="str">
        <f>A50</f>
        <v>Awards</v>
      </c>
      <c r="B77" s="3">
        <f>A51</f>
        <v>0</v>
      </c>
      <c r="C77" s="52"/>
      <c r="E77" s="1"/>
    </row>
    <row r="78" spans="1:5" s="3" customFormat="1" ht="27" customHeight="1" x14ac:dyDescent="0.25">
      <c r="A78" s="1" t="str">
        <f>A56</f>
        <v>National Squad.</v>
      </c>
      <c r="B78" s="3">
        <f>A57</f>
        <v>0</v>
      </c>
      <c r="C78" s="52"/>
      <c r="E78" s="1"/>
    </row>
    <row r="79" spans="1:5" s="3" customFormat="1" x14ac:dyDescent="0.25">
      <c r="A79" s="1" t="str">
        <f>A62</f>
        <v>Performance</v>
      </c>
      <c r="B79" s="3">
        <f>A63</f>
        <v>0</v>
      </c>
      <c r="C79" s="52"/>
      <c r="E79" s="1"/>
    </row>
    <row r="80" spans="1:5" s="3" customFormat="1" ht="15.75" x14ac:dyDescent="0.25">
      <c r="A80" s="47" t="s">
        <v>211</v>
      </c>
      <c r="B80" s="46">
        <f>AVERAGE(B69:B79)</f>
        <v>0</v>
      </c>
      <c r="C80" s="52"/>
      <c r="E80" s="1"/>
    </row>
    <row r="81" spans="1:5" s="3" customFormat="1" x14ac:dyDescent="0.25">
      <c r="A81" s="1" t="s">
        <v>145</v>
      </c>
      <c r="B81" s="3">
        <f>COUNTIF(B69:B79,4)</f>
        <v>0</v>
      </c>
      <c r="C81" s="52"/>
      <c r="E81" s="1"/>
    </row>
    <row r="82" spans="1:5" s="3" customFormat="1" x14ac:dyDescent="0.25">
      <c r="A82" s="1" t="s">
        <v>144</v>
      </c>
      <c r="B82" s="3">
        <f>COUNTIF(B69:B79,3)</f>
        <v>0</v>
      </c>
      <c r="C82" s="52"/>
      <c r="E82" s="1"/>
    </row>
    <row r="83" spans="1:5" s="3" customFormat="1" x14ac:dyDescent="0.25">
      <c r="A83" s="1" t="s">
        <v>212</v>
      </c>
      <c r="B83" s="3">
        <f>COUNTIF(B69:B79,2)</f>
        <v>0</v>
      </c>
      <c r="C83" s="52"/>
      <c r="E83" s="1"/>
    </row>
    <row r="84" spans="1:5" s="3" customFormat="1" x14ac:dyDescent="0.25">
      <c r="A84" s="1" t="s">
        <v>213</v>
      </c>
      <c r="B84" s="3">
        <f>COUNTIF(B69:B79,1)</f>
        <v>0</v>
      </c>
      <c r="C84" s="52"/>
      <c r="E84" s="1"/>
    </row>
    <row r="85" spans="1:5" s="3" customFormat="1" x14ac:dyDescent="0.25">
      <c r="A85" s="1" t="s">
        <v>148</v>
      </c>
      <c r="B85" s="3">
        <f>COUNTIF(B69:B79,0)</f>
        <v>11</v>
      </c>
      <c r="C85" s="52"/>
      <c r="E85" s="1"/>
    </row>
    <row r="86" spans="1:5" x14ac:dyDescent="0.25">
      <c r="A86" s="72" t="s">
        <v>996</v>
      </c>
      <c r="C86" s="63"/>
      <c r="D86" s="64"/>
      <c r="E86" s="64"/>
    </row>
    <row r="87" spans="1:5" x14ac:dyDescent="0.25">
      <c r="A87" s="66"/>
      <c r="C87" s="64"/>
      <c r="D87" s="64"/>
      <c r="E87" s="64"/>
    </row>
    <row r="88" spans="1:5" x14ac:dyDescent="0.25">
      <c r="A88" s="3"/>
      <c r="C88" s="64"/>
      <c r="D88" s="64"/>
      <c r="E88" s="64"/>
    </row>
    <row r="89" spans="1:5" x14ac:dyDescent="0.25">
      <c r="A89" s="3"/>
      <c r="C89" s="64"/>
      <c r="D89" s="64"/>
      <c r="E89" s="64"/>
    </row>
    <row r="90" spans="1:5" x14ac:dyDescent="0.25">
      <c r="A90" s="72"/>
      <c r="C90" s="64"/>
      <c r="D90" s="64"/>
      <c r="E90" s="64"/>
    </row>
    <row r="91" spans="1:5" x14ac:dyDescent="0.25">
      <c r="A91" s="66"/>
      <c r="C91" s="64"/>
      <c r="D91" s="64"/>
      <c r="E91" s="64"/>
    </row>
    <row r="92" spans="1:5" x14ac:dyDescent="0.25">
      <c r="A92" s="3"/>
      <c r="C92" s="64"/>
      <c r="D92" s="64"/>
      <c r="E92" s="64"/>
    </row>
    <row r="93" spans="1:5" x14ac:dyDescent="0.25">
      <c r="A93" s="3"/>
      <c r="C93" s="64"/>
      <c r="D93" s="64"/>
      <c r="E93" s="64"/>
    </row>
  </sheetData>
  <sheetProtection sheet="1" objects="1" scenarios="1" selectLockedCells="1"/>
  <mergeCells count="25">
    <mergeCell ref="A86:A87"/>
    <mergeCell ref="C86:E93"/>
    <mergeCell ref="A90:A91"/>
    <mergeCell ref="E57:E61"/>
    <mergeCell ref="E63:E67"/>
    <mergeCell ref="A58:A61"/>
    <mergeCell ref="A64:A67"/>
    <mergeCell ref="E3:E7"/>
    <mergeCell ref="E9:E13"/>
    <mergeCell ref="E15:E19"/>
    <mergeCell ref="E21:E25"/>
    <mergeCell ref="E27:E31"/>
    <mergeCell ref="E33:E37"/>
    <mergeCell ref="E39:E43"/>
    <mergeCell ref="E45:E49"/>
    <mergeCell ref="E51:E55"/>
    <mergeCell ref="A40:A43"/>
    <mergeCell ref="A46:A49"/>
    <mergeCell ref="A52:A55"/>
    <mergeCell ref="A34:A37"/>
    <mergeCell ref="A4:A7"/>
    <mergeCell ref="A10:A13"/>
    <mergeCell ref="A16:A19"/>
    <mergeCell ref="A22:A25"/>
    <mergeCell ref="A28:A31"/>
  </mergeCells>
  <phoneticPr fontId="12" type="noConversion"/>
  <printOptions verticalCentered="1"/>
  <pageMargins left="0.19685039370078741" right="0.19685039370078741" top="0.74803149606299213" bottom="0.39370078740157483" header="0.31496062992125984" footer="0.31496062992125984"/>
  <pageSetup paperSize="9" scale="68" orientation="portrait" r:id="rId1"/>
  <rowBreaks count="2" manualBreakCount="2">
    <brk id="31" max="4" man="1"/>
    <brk id="55"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8386D-5AAD-4E38-AE43-3C6149858CA7}">
  <dimension ref="A1:E94"/>
  <sheetViews>
    <sheetView topLeftCell="A59" zoomScaleNormal="100" workbookViewId="0">
      <selection activeCell="A9" sqref="A9"/>
    </sheetView>
  </sheetViews>
  <sheetFormatPr defaultColWidth="20" defaultRowHeight="12.75" x14ac:dyDescent="0.25"/>
  <cols>
    <col min="1" max="1" width="17.42578125" style="1" customWidth="1"/>
    <col min="2" max="2" width="5.28515625" style="1" customWidth="1"/>
    <col min="3" max="3" width="30.140625" style="3" customWidth="1"/>
    <col min="4" max="4" width="62.28515625" style="3" hidden="1" customWidth="1"/>
    <col min="5" max="5" width="65.7109375" style="1" customWidth="1"/>
    <col min="6" max="16384" width="20" style="1"/>
  </cols>
  <sheetData>
    <row r="1" spans="1:5" ht="18.75" x14ac:dyDescent="0.25">
      <c r="A1" s="12" t="s">
        <v>1006</v>
      </c>
      <c r="B1" s="12"/>
      <c r="C1" s="15" t="s">
        <v>791</v>
      </c>
      <c r="D1" s="1"/>
    </row>
    <row r="2" spans="1:5" ht="36.75" customHeight="1" thickBot="1" x14ac:dyDescent="0.3">
      <c r="A2" s="13" t="s">
        <v>792</v>
      </c>
      <c r="B2" s="2" t="s">
        <v>278</v>
      </c>
      <c r="C2" s="19" t="s">
        <v>146</v>
      </c>
      <c r="D2" s="1"/>
      <c r="E2" s="24" t="s">
        <v>994</v>
      </c>
    </row>
    <row r="3" spans="1:5" ht="19.5" customHeight="1" thickBot="1" x14ac:dyDescent="0.3">
      <c r="A3" s="14"/>
      <c r="B3" s="2">
        <v>0</v>
      </c>
      <c r="C3" s="20" t="s">
        <v>622</v>
      </c>
      <c r="E3" s="73" t="str" cm="1">
        <f t="array" ref="E3">_xlfn.IFS(A3="","", A3=0, D4, A3=1, D5, A3=2, D6, A3=3, D7, A3=4, "No further criteria" )</f>
        <v/>
      </c>
    </row>
    <row r="4" spans="1:5" ht="32.25" customHeight="1" x14ac:dyDescent="0.25">
      <c r="A4" s="57" t="s">
        <v>793</v>
      </c>
      <c r="B4" s="2">
        <v>1</v>
      </c>
      <c r="C4" s="20" t="s">
        <v>794</v>
      </c>
      <c r="D4" s="3" t="s">
        <v>795</v>
      </c>
      <c r="E4" s="60"/>
    </row>
    <row r="5" spans="1:5" ht="32.25" customHeight="1" x14ac:dyDescent="0.25">
      <c r="A5" s="58"/>
      <c r="B5" s="2">
        <v>2</v>
      </c>
      <c r="C5" s="20" t="s">
        <v>796</v>
      </c>
      <c r="D5" s="3" t="s">
        <v>797</v>
      </c>
      <c r="E5" s="60"/>
    </row>
    <row r="6" spans="1:5" ht="32.25" customHeight="1" x14ac:dyDescent="0.25">
      <c r="A6" s="58"/>
      <c r="B6" s="2">
        <v>3</v>
      </c>
      <c r="C6" s="20" t="s">
        <v>798</v>
      </c>
      <c r="D6" s="3" t="s">
        <v>799</v>
      </c>
      <c r="E6" s="60"/>
    </row>
    <row r="7" spans="1:5" ht="32.25" customHeight="1" x14ac:dyDescent="0.25">
      <c r="A7" s="58"/>
      <c r="B7" s="2">
        <v>4</v>
      </c>
      <c r="C7" s="20" t="s">
        <v>800</v>
      </c>
      <c r="D7" s="3" t="s">
        <v>801</v>
      </c>
      <c r="E7" s="60"/>
    </row>
    <row r="8" spans="1:5" ht="36.75" customHeight="1" thickBot="1" x14ac:dyDescent="0.3">
      <c r="A8" s="13" t="s">
        <v>802</v>
      </c>
      <c r="B8" s="2" t="s">
        <v>278</v>
      </c>
      <c r="C8" s="19" t="s">
        <v>146</v>
      </c>
      <c r="E8" s="24" t="s">
        <v>994</v>
      </c>
    </row>
    <row r="9" spans="1:5" ht="20.25" customHeight="1" thickBot="1" x14ac:dyDescent="0.3">
      <c r="A9" s="14"/>
      <c r="B9" s="2">
        <v>0</v>
      </c>
      <c r="C9" s="20" t="s">
        <v>622</v>
      </c>
      <c r="E9" s="73" t="str" cm="1">
        <f t="array" ref="E9">_xlfn.IFS(A9="","", A9=0, D10, A9=1, D11, A9=2, D12, A9=3, D13, A9=4, "No further criteria" )</f>
        <v/>
      </c>
    </row>
    <row r="10" spans="1:5" ht="33" customHeight="1" x14ac:dyDescent="0.25">
      <c r="A10" s="55" t="s">
        <v>803</v>
      </c>
      <c r="B10" s="2">
        <v>1</v>
      </c>
      <c r="C10" s="20" t="s">
        <v>804</v>
      </c>
      <c r="D10" s="3" t="s">
        <v>805</v>
      </c>
      <c r="E10" s="60"/>
    </row>
    <row r="11" spans="1:5" ht="41.25" customHeight="1" x14ac:dyDescent="0.25">
      <c r="A11" s="58"/>
      <c r="B11" s="2">
        <v>2</v>
      </c>
      <c r="C11" s="20" t="s">
        <v>806</v>
      </c>
      <c r="D11" s="3" t="s">
        <v>807</v>
      </c>
      <c r="E11" s="60"/>
    </row>
    <row r="12" spans="1:5" ht="33" customHeight="1" x14ac:dyDescent="0.25">
      <c r="A12" s="58"/>
      <c r="B12" s="2">
        <v>3</v>
      </c>
      <c r="C12" s="20" t="s">
        <v>808</v>
      </c>
      <c r="D12" s="3" t="s">
        <v>809</v>
      </c>
      <c r="E12" s="60"/>
    </row>
    <row r="13" spans="1:5" ht="33" customHeight="1" x14ac:dyDescent="0.25">
      <c r="A13" s="58"/>
      <c r="B13" s="2">
        <v>4</v>
      </c>
      <c r="C13" s="20" t="s">
        <v>810</v>
      </c>
      <c r="D13" s="3" t="s">
        <v>811</v>
      </c>
      <c r="E13" s="60"/>
    </row>
    <row r="14" spans="1:5" ht="36.75" customHeight="1" thickBot="1" x14ac:dyDescent="0.3">
      <c r="A14" s="13" t="s">
        <v>812</v>
      </c>
      <c r="B14" s="2" t="s">
        <v>278</v>
      </c>
      <c r="C14" s="19" t="s">
        <v>146</v>
      </c>
      <c r="E14" s="24" t="s">
        <v>994</v>
      </c>
    </row>
    <row r="15" spans="1:5" ht="20.25" customHeight="1" thickBot="1" x14ac:dyDescent="0.3">
      <c r="A15" s="14"/>
      <c r="B15" s="2">
        <v>0</v>
      </c>
      <c r="C15" s="20" t="s">
        <v>622</v>
      </c>
      <c r="E15" s="73" t="str" cm="1">
        <f t="array" ref="E15">_xlfn.IFS(A15="","", A15=0, D16, A15=1, D17, A15=2, D18, A15=3, D19, A15=4, "No further criteria" )</f>
        <v/>
      </c>
    </row>
    <row r="16" spans="1:5" ht="34.5" customHeight="1" x14ac:dyDescent="0.25">
      <c r="A16" s="55" t="s">
        <v>813</v>
      </c>
      <c r="B16" s="2">
        <v>1</v>
      </c>
      <c r="C16" s="20" t="s">
        <v>814</v>
      </c>
      <c r="D16" s="3" t="s">
        <v>815</v>
      </c>
      <c r="E16" s="60"/>
    </row>
    <row r="17" spans="1:5" ht="34.5" customHeight="1" x14ac:dyDescent="0.25">
      <c r="A17" s="58"/>
      <c r="B17" s="2">
        <v>2</v>
      </c>
      <c r="C17" s="20" t="s">
        <v>816</v>
      </c>
      <c r="D17" s="3" t="s">
        <v>817</v>
      </c>
      <c r="E17" s="60"/>
    </row>
    <row r="18" spans="1:5" ht="34.5" customHeight="1" x14ac:dyDescent="0.25">
      <c r="A18" s="58"/>
      <c r="B18" s="2">
        <v>3</v>
      </c>
      <c r="C18" s="20" t="s">
        <v>818</v>
      </c>
      <c r="D18" s="3" t="s">
        <v>819</v>
      </c>
      <c r="E18" s="60"/>
    </row>
    <row r="19" spans="1:5" ht="34.5" customHeight="1" x14ac:dyDescent="0.25">
      <c r="A19" s="58"/>
      <c r="B19" s="2">
        <v>4</v>
      </c>
      <c r="C19" s="20" t="s">
        <v>820</v>
      </c>
      <c r="D19" s="3" t="s">
        <v>821</v>
      </c>
      <c r="E19" s="60"/>
    </row>
    <row r="20" spans="1:5" ht="36.75" customHeight="1" thickBot="1" x14ac:dyDescent="0.3">
      <c r="A20" s="13" t="s">
        <v>822</v>
      </c>
      <c r="B20" s="2" t="s">
        <v>278</v>
      </c>
      <c r="C20" s="19" t="s">
        <v>146</v>
      </c>
      <c r="E20" s="24" t="s">
        <v>994</v>
      </c>
    </row>
    <row r="21" spans="1:5" ht="20.100000000000001" customHeight="1" thickBot="1" x14ac:dyDescent="0.3">
      <c r="A21" s="14"/>
      <c r="B21" s="2">
        <v>0</v>
      </c>
      <c r="C21" s="20" t="s">
        <v>622</v>
      </c>
      <c r="E21" s="73" t="str" cm="1">
        <f t="array" ref="E21">_xlfn.IFS(A21="","", A21=0, D22, A21=1, D23, A21=2, D24, A21=3, D25, A21=4, "No further criteria" )</f>
        <v/>
      </c>
    </row>
    <row r="22" spans="1:5" ht="33" customHeight="1" x14ac:dyDescent="0.25">
      <c r="A22" s="55" t="s">
        <v>823</v>
      </c>
      <c r="B22" s="2">
        <v>1</v>
      </c>
      <c r="C22" s="20" t="s">
        <v>824</v>
      </c>
      <c r="D22" s="3" t="s">
        <v>825</v>
      </c>
      <c r="E22" s="60"/>
    </row>
    <row r="23" spans="1:5" ht="33" customHeight="1" x14ac:dyDescent="0.25">
      <c r="A23" s="56"/>
      <c r="B23" s="2">
        <v>2</v>
      </c>
      <c r="C23" s="20" t="s">
        <v>826</v>
      </c>
      <c r="D23" s="3" t="s">
        <v>827</v>
      </c>
      <c r="E23" s="60"/>
    </row>
    <row r="24" spans="1:5" ht="33" customHeight="1" x14ac:dyDescent="0.25">
      <c r="A24" s="56"/>
      <c r="B24" s="2">
        <v>3</v>
      </c>
      <c r="C24" s="20" t="s">
        <v>828</v>
      </c>
      <c r="D24" s="3" t="s">
        <v>829</v>
      </c>
      <c r="E24" s="60"/>
    </row>
    <row r="25" spans="1:5" ht="33" customHeight="1" x14ac:dyDescent="0.25">
      <c r="A25" s="56"/>
      <c r="B25" s="2">
        <v>4</v>
      </c>
      <c r="C25" s="20" t="s">
        <v>830</v>
      </c>
      <c r="D25" s="3" t="s">
        <v>831</v>
      </c>
      <c r="E25" s="60"/>
    </row>
    <row r="26" spans="1:5" ht="36.75" customHeight="1" thickBot="1" x14ac:dyDescent="0.3">
      <c r="A26" s="13" t="s">
        <v>832</v>
      </c>
      <c r="B26" s="2" t="s">
        <v>278</v>
      </c>
      <c r="C26" s="19" t="s">
        <v>146</v>
      </c>
      <c r="E26" s="24" t="s">
        <v>994</v>
      </c>
    </row>
    <row r="27" spans="1:5" ht="20.100000000000001" customHeight="1" thickBot="1" x14ac:dyDescent="0.3">
      <c r="A27" s="14"/>
      <c r="B27" s="2">
        <v>0</v>
      </c>
      <c r="C27" s="20" t="s">
        <v>622</v>
      </c>
      <c r="E27" s="73" t="str" cm="1">
        <f t="array" ref="E27">_xlfn.IFS(A27="","", A27=0, D28, A27=1, D29, A27=2, D30, A27=3, D31, A27=4, "No further criteria" )</f>
        <v/>
      </c>
    </row>
    <row r="28" spans="1:5" ht="36.75" customHeight="1" x14ac:dyDescent="0.25">
      <c r="A28" s="55" t="s">
        <v>833</v>
      </c>
      <c r="B28" s="2">
        <v>1</v>
      </c>
      <c r="C28" s="20" t="s">
        <v>834</v>
      </c>
      <c r="D28" s="3" t="s">
        <v>835</v>
      </c>
      <c r="E28" s="60"/>
    </row>
    <row r="29" spans="1:5" ht="36.75" customHeight="1" x14ac:dyDescent="0.25">
      <c r="A29" s="56"/>
      <c r="B29" s="2">
        <v>2</v>
      </c>
      <c r="C29" s="20" t="s">
        <v>836</v>
      </c>
      <c r="D29" s="3" t="s">
        <v>837</v>
      </c>
      <c r="E29" s="60"/>
    </row>
    <row r="30" spans="1:5" ht="36.75" customHeight="1" x14ac:dyDescent="0.25">
      <c r="A30" s="56"/>
      <c r="B30" s="2">
        <v>3</v>
      </c>
      <c r="C30" s="20" t="s">
        <v>838</v>
      </c>
      <c r="D30" s="3" t="s">
        <v>839</v>
      </c>
      <c r="E30" s="60"/>
    </row>
    <row r="31" spans="1:5" ht="36.75" customHeight="1" x14ac:dyDescent="0.25">
      <c r="A31" s="56"/>
      <c r="B31" s="2">
        <v>4</v>
      </c>
      <c r="C31" s="20" t="s">
        <v>840</v>
      </c>
      <c r="D31" s="3" t="s">
        <v>841</v>
      </c>
      <c r="E31" s="60"/>
    </row>
    <row r="32" spans="1:5" ht="36.75" customHeight="1" thickBot="1" x14ac:dyDescent="0.3">
      <c r="A32" s="13" t="s">
        <v>842</v>
      </c>
      <c r="B32" s="2" t="s">
        <v>278</v>
      </c>
      <c r="C32" s="19" t="s">
        <v>146</v>
      </c>
      <c r="E32" s="24" t="s">
        <v>994</v>
      </c>
    </row>
    <row r="33" spans="1:5" ht="20.100000000000001" customHeight="1" thickBot="1" x14ac:dyDescent="0.3">
      <c r="A33" s="14"/>
      <c r="B33" s="2">
        <v>0</v>
      </c>
      <c r="C33" s="22" t="s">
        <v>844</v>
      </c>
      <c r="E33" s="73" t="str" cm="1">
        <f t="array" ref="E33">_xlfn.IFS(A33="","", A33=0, D34, A33=1, D35, A33=2, D36, A33=3, D37, A33=4, "No further criteria" )</f>
        <v/>
      </c>
    </row>
    <row r="34" spans="1:5" ht="32.25" customHeight="1" x14ac:dyDescent="0.25">
      <c r="A34" s="55" t="s">
        <v>843</v>
      </c>
      <c r="B34" s="2">
        <v>1</v>
      </c>
      <c r="C34" s="20" t="s">
        <v>845</v>
      </c>
      <c r="D34" s="3" t="s">
        <v>846</v>
      </c>
      <c r="E34" s="60"/>
    </row>
    <row r="35" spans="1:5" ht="32.25" customHeight="1" x14ac:dyDescent="0.25">
      <c r="A35" s="56"/>
      <c r="B35" s="2">
        <v>2</v>
      </c>
      <c r="C35" s="20" t="s">
        <v>847</v>
      </c>
      <c r="D35" s="3" t="s">
        <v>848</v>
      </c>
      <c r="E35" s="60"/>
    </row>
    <row r="36" spans="1:5" ht="32.25" customHeight="1" x14ac:dyDescent="0.25">
      <c r="A36" s="56"/>
      <c r="B36" s="2">
        <v>3</v>
      </c>
      <c r="C36" s="20" t="s">
        <v>849</v>
      </c>
      <c r="D36" s="3" t="s">
        <v>850</v>
      </c>
      <c r="E36" s="60"/>
    </row>
    <row r="37" spans="1:5" ht="32.25" customHeight="1" x14ac:dyDescent="0.25">
      <c r="A37" s="56"/>
      <c r="B37" s="2">
        <v>4</v>
      </c>
      <c r="C37" s="20" t="s">
        <v>851</v>
      </c>
      <c r="D37" s="3" t="s">
        <v>852</v>
      </c>
      <c r="E37" s="60"/>
    </row>
    <row r="38" spans="1:5" ht="36.75" customHeight="1" thickBot="1" x14ac:dyDescent="0.3">
      <c r="A38" s="13" t="s">
        <v>853</v>
      </c>
      <c r="B38" s="2" t="s">
        <v>278</v>
      </c>
      <c r="C38" s="19" t="s">
        <v>146</v>
      </c>
      <c r="E38" s="24" t="s">
        <v>994</v>
      </c>
    </row>
    <row r="39" spans="1:5" ht="20.100000000000001" customHeight="1" thickBot="1" x14ac:dyDescent="0.3">
      <c r="A39" s="14"/>
      <c r="B39" s="2">
        <v>0</v>
      </c>
      <c r="C39" s="20" t="s">
        <v>622</v>
      </c>
      <c r="E39" s="73" t="str" cm="1">
        <f t="array" ref="E39">_xlfn.IFS(A39="","", A39=0, D40, A39=1, D41, A39=2, D42, A39=3, D43, A39=4, "No further criteria" )</f>
        <v/>
      </c>
    </row>
    <row r="40" spans="1:5" ht="33.75" customHeight="1" x14ac:dyDescent="0.25">
      <c r="A40" s="55" t="s">
        <v>858</v>
      </c>
      <c r="B40" s="2">
        <v>1</v>
      </c>
      <c r="C40" s="20" t="s">
        <v>845</v>
      </c>
      <c r="D40" s="3" t="s">
        <v>854</v>
      </c>
      <c r="E40" s="60"/>
    </row>
    <row r="41" spans="1:5" ht="33.75" customHeight="1" x14ac:dyDescent="0.25">
      <c r="A41" s="56"/>
      <c r="B41" s="2">
        <v>2</v>
      </c>
      <c r="C41" s="20" t="s">
        <v>847</v>
      </c>
      <c r="D41" s="3" t="s">
        <v>855</v>
      </c>
      <c r="E41" s="60"/>
    </row>
    <row r="42" spans="1:5" ht="33.75" customHeight="1" x14ac:dyDescent="0.25">
      <c r="A42" s="56"/>
      <c r="B42" s="2">
        <v>3</v>
      </c>
      <c r="C42" s="20" t="s">
        <v>849</v>
      </c>
      <c r="D42" s="3" t="s">
        <v>856</v>
      </c>
      <c r="E42" s="60"/>
    </row>
    <row r="43" spans="1:5" ht="39.75" customHeight="1" x14ac:dyDescent="0.25">
      <c r="A43" s="56"/>
      <c r="B43" s="2">
        <v>4</v>
      </c>
      <c r="C43" s="20" t="s">
        <v>851</v>
      </c>
      <c r="D43" s="3" t="s">
        <v>857</v>
      </c>
      <c r="E43" s="60"/>
    </row>
    <row r="44" spans="1:5" ht="36.75" customHeight="1" thickBot="1" x14ac:dyDescent="0.3">
      <c r="A44" s="13" t="s">
        <v>859</v>
      </c>
      <c r="B44" s="2" t="s">
        <v>278</v>
      </c>
      <c r="C44" s="19" t="s">
        <v>146</v>
      </c>
      <c r="E44" s="24" t="s">
        <v>994</v>
      </c>
    </row>
    <row r="45" spans="1:5" ht="20.100000000000001" customHeight="1" thickBot="1" x14ac:dyDescent="0.3">
      <c r="A45" s="14"/>
      <c r="B45" s="2">
        <v>0</v>
      </c>
      <c r="C45" s="20" t="s">
        <v>622</v>
      </c>
      <c r="E45" s="73" t="str" cm="1">
        <f t="array" ref="E45">_xlfn.IFS(A45="","", A45=0, D46, A45=1, D47, A45=2, D48, A45=3, D49, A45=4, "No further criteria" )</f>
        <v/>
      </c>
    </row>
    <row r="46" spans="1:5" ht="28.5" customHeight="1" x14ac:dyDescent="0.25">
      <c r="A46" s="55"/>
      <c r="B46" s="2">
        <v>1</v>
      </c>
      <c r="C46" s="20" t="s">
        <v>860</v>
      </c>
      <c r="D46" s="3" t="s">
        <v>861</v>
      </c>
      <c r="E46" s="60"/>
    </row>
    <row r="47" spans="1:5" ht="28.5" customHeight="1" x14ac:dyDescent="0.25">
      <c r="A47" s="56"/>
      <c r="B47" s="2">
        <v>2</v>
      </c>
      <c r="C47" s="20" t="s">
        <v>862</v>
      </c>
      <c r="D47" s="3" t="s">
        <v>863</v>
      </c>
      <c r="E47" s="60"/>
    </row>
    <row r="48" spans="1:5" ht="28.5" customHeight="1" x14ac:dyDescent="0.25">
      <c r="A48" s="56"/>
      <c r="B48" s="2">
        <v>3</v>
      </c>
      <c r="C48" s="20" t="s">
        <v>864</v>
      </c>
      <c r="D48" s="3" t="s">
        <v>865</v>
      </c>
      <c r="E48" s="60"/>
    </row>
    <row r="49" spans="1:5" ht="28.5" customHeight="1" x14ac:dyDescent="0.25">
      <c r="A49" s="56"/>
      <c r="B49" s="2">
        <v>4</v>
      </c>
      <c r="C49" s="20" t="s">
        <v>866</v>
      </c>
      <c r="D49" s="3" t="s">
        <v>867</v>
      </c>
      <c r="E49" s="60"/>
    </row>
    <row r="50" spans="1:5" ht="36.75" customHeight="1" thickBot="1" x14ac:dyDescent="0.3">
      <c r="A50" s="13" t="s">
        <v>868</v>
      </c>
      <c r="B50" s="2" t="s">
        <v>278</v>
      </c>
      <c r="C50" s="19" t="s">
        <v>146</v>
      </c>
      <c r="E50" s="24" t="s">
        <v>994</v>
      </c>
    </row>
    <row r="51" spans="1:5" ht="20.100000000000001" customHeight="1" thickBot="1" x14ac:dyDescent="0.3">
      <c r="A51" s="14"/>
      <c r="B51" s="2">
        <v>0</v>
      </c>
      <c r="C51" s="20" t="s">
        <v>622</v>
      </c>
      <c r="E51" s="73" t="str" cm="1">
        <f t="array" ref="E51">_xlfn.IFS(A51="","", A51=0, D52, A51=1, D53, A51=2, D54, A51=3, D55, A51=4, "No further criteria" )</f>
        <v/>
      </c>
    </row>
    <row r="52" spans="1:5" ht="36.75" customHeight="1" x14ac:dyDescent="0.25">
      <c r="A52" s="55" t="s">
        <v>869</v>
      </c>
      <c r="B52" s="2">
        <v>1</v>
      </c>
      <c r="C52" s="20" t="s">
        <v>870</v>
      </c>
      <c r="D52" s="3" t="s">
        <v>871</v>
      </c>
      <c r="E52" s="60"/>
    </row>
    <row r="53" spans="1:5" ht="36.75" customHeight="1" x14ac:dyDescent="0.25">
      <c r="A53" s="56"/>
      <c r="B53" s="2">
        <v>2</v>
      </c>
      <c r="C53" s="20" t="s">
        <v>872</v>
      </c>
      <c r="D53" s="3" t="s">
        <v>873</v>
      </c>
      <c r="E53" s="60"/>
    </row>
    <row r="54" spans="1:5" ht="36.75" customHeight="1" x14ac:dyDescent="0.25">
      <c r="A54" s="56"/>
      <c r="B54" s="2">
        <v>3</v>
      </c>
      <c r="C54" s="20" t="s">
        <v>874</v>
      </c>
      <c r="D54" s="3" t="s">
        <v>875</v>
      </c>
      <c r="E54" s="60"/>
    </row>
    <row r="55" spans="1:5" ht="36.75" customHeight="1" x14ac:dyDescent="0.25">
      <c r="A55" s="56"/>
      <c r="B55" s="2">
        <v>4</v>
      </c>
      <c r="C55" s="20" t="s">
        <v>876</v>
      </c>
      <c r="D55" s="3" t="s">
        <v>877</v>
      </c>
      <c r="E55" s="60"/>
    </row>
    <row r="56" spans="1:5" ht="36.75" customHeight="1" thickBot="1" x14ac:dyDescent="0.3">
      <c r="A56" s="13" t="s">
        <v>878</v>
      </c>
      <c r="B56" s="2" t="s">
        <v>278</v>
      </c>
      <c r="C56" s="19" t="s">
        <v>146</v>
      </c>
      <c r="E56" s="24" t="s">
        <v>994</v>
      </c>
    </row>
    <row r="57" spans="1:5" ht="20.100000000000001" customHeight="1" thickBot="1" x14ac:dyDescent="0.3">
      <c r="A57" s="14"/>
      <c r="B57" s="2">
        <v>0</v>
      </c>
      <c r="C57" s="20" t="s">
        <v>622</v>
      </c>
      <c r="E57" s="73" t="str" cm="1">
        <f t="array" ref="E57">_xlfn.IFS(A57="","", A57=0, D58, A57=1, D59, A57=2, D60, A57=3, D61, A57=4, "No further criteria" )</f>
        <v/>
      </c>
    </row>
    <row r="58" spans="1:5" ht="27" customHeight="1" x14ac:dyDescent="0.25">
      <c r="A58" s="55" t="s">
        <v>879</v>
      </c>
      <c r="B58" s="2">
        <v>1</v>
      </c>
      <c r="C58" s="20" t="s">
        <v>880</v>
      </c>
      <c r="D58" s="3" t="s">
        <v>881</v>
      </c>
      <c r="E58" s="60"/>
    </row>
    <row r="59" spans="1:5" ht="28.5" customHeight="1" x14ac:dyDescent="0.25">
      <c r="A59" s="56"/>
      <c r="B59" s="2">
        <v>2</v>
      </c>
      <c r="C59" s="20" t="s">
        <v>882</v>
      </c>
      <c r="D59" s="3" t="s">
        <v>883</v>
      </c>
      <c r="E59" s="60"/>
    </row>
    <row r="60" spans="1:5" ht="30.75" customHeight="1" x14ac:dyDescent="0.25">
      <c r="A60" s="56"/>
      <c r="B60" s="2">
        <v>3</v>
      </c>
      <c r="C60" s="20" t="s">
        <v>884</v>
      </c>
      <c r="D60" s="3" t="s">
        <v>885</v>
      </c>
      <c r="E60" s="60"/>
    </row>
    <row r="61" spans="1:5" ht="36.75" customHeight="1" x14ac:dyDescent="0.25">
      <c r="A61" s="56"/>
      <c r="B61" s="2">
        <v>4</v>
      </c>
      <c r="C61" s="20" t="s">
        <v>886</v>
      </c>
      <c r="D61" s="3" t="s">
        <v>887</v>
      </c>
      <c r="E61" s="60"/>
    </row>
    <row r="62" spans="1:5" ht="36.75" customHeight="1" thickBot="1" x14ac:dyDescent="0.3">
      <c r="A62" s="13" t="s">
        <v>888</v>
      </c>
      <c r="B62" s="2" t="s">
        <v>278</v>
      </c>
      <c r="C62" s="19" t="s">
        <v>146</v>
      </c>
      <c r="E62" s="24" t="s">
        <v>994</v>
      </c>
    </row>
    <row r="63" spans="1:5" ht="20.100000000000001" customHeight="1" thickBot="1" x14ac:dyDescent="0.3">
      <c r="A63" s="14"/>
      <c r="B63" s="2">
        <v>0</v>
      </c>
      <c r="C63" s="20" t="s">
        <v>622</v>
      </c>
      <c r="E63" s="73" t="str" cm="1">
        <f t="array" ref="E63">_xlfn.IFS(A63="","", A63=0, D64, A63=1, D65, A63=2, D66, A63=3, D67, A63=4, "No further criteria" )</f>
        <v/>
      </c>
    </row>
    <row r="64" spans="1:5" ht="36.75" customHeight="1" x14ac:dyDescent="0.25">
      <c r="A64" s="55" t="s">
        <v>889</v>
      </c>
      <c r="B64" s="2">
        <v>1</v>
      </c>
      <c r="C64" s="22" t="s">
        <v>890</v>
      </c>
      <c r="D64" s="3" t="s">
        <v>891</v>
      </c>
      <c r="E64" s="60"/>
    </row>
    <row r="65" spans="1:5" ht="36.75" customHeight="1" x14ac:dyDescent="0.25">
      <c r="A65" s="56"/>
      <c r="B65" s="2">
        <v>2</v>
      </c>
      <c r="C65" s="22" t="s">
        <v>892</v>
      </c>
      <c r="D65" s="3" t="s">
        <v>893</v>
      </c>
      <c r="E65" s="60"/>
    </row>
    <row r="66" spans="1:5" ht="36.75" customHeight="1" x14ac:dyDescent="0.25">
      <c r="A66" s="56"/>
      <c r="B66" s="2">
        <v>3</v>
      </c>
      <c r="C66" s="22" t="s">
        <v>894</v>
      </c>
      <c r="D66" s="3" t="s">
        <v>895</v>
      </c>
      <c r="E66" s="60"/>
    </row>
    <row r="67" spans="1:5" ht="36.75" customHeight="1" x14ac:dyDescent="0.25">
      <c r="A67" s="56"/>
      <c r="B67" s="2">
        <v>4</v>
      </c>
      <c r="C67" s="22" t="s">
        <v>896</v>
      </c>
      <c r="D67" s="3" t="s">
        <v>897</v>
      </c>
      <c r="E67" s="60"/>
    </row>
    <row r="68" spans="1:5" ht="12" customHeight="1" x14ac:dyDescent="0.25"/>
    <row r="69" spans="1:5" s="3" customFormat="1" x14ac:dyDescent="0.25">
      <c r="A69" s="1" t="str">
        <f>A2</f>
        <v>Sport Equipment</v>
      </c>
      <c r="B69" s="36">
        <f>A3</f>
        <v>0</v>
      </c>
      <c r="E69" s="1"/>
    </row>
    <row r="70" spans="1:5" s="3" customFormat="1" x14ac:dyDescent="0.25">
      <c r="A70" s="1" t="str">
        <f>A8</f>
        <v>Uniform code</v>
      </c>
      <c r="B70" s="36">
        <f>A9</f>
        <v>0</v>
      </c>
      <c r="E70" s="1"/>
    </row>
    <row r="71" spans="1:5" s="3" customFormat="1" x14ac:dyDescent="0.25">
      <c r="A71" s="1" t="str">
        <f>A14</f>
        <v>Assets</v>
      </c>
      <c r="B71" s="36">
        <f>A15</f>
        <v>0</v>
      </c>
      <c r="E71" s="1"/>
    </row>
    <row r="72" spans="1:5" s="3" customFormat="1" x14ac:dyDescent="0.25">
      <c r="A72" s="1" t="str">
        <f>A20</f>
        <v>Office</v>
      </c>
      <c r="B72" s="36">
        <f>A21</f>
        <v>0</v>
      </c>
      <c r="E72" s="1"/>
    </row>
    <row r="73" spans="1:5" s="3" customFormat="1" x14ac:dyDescent="0.25">
      <c r="A73" s="1" t="str">
        <f>A26</f>
        <v>Office equipment</v>
      </c>
      <c r="B73" s="36">
        <f>A27</f>
        <v>0</v>
      </c>
      <c r="E73" s="1"/>
    </row>
    <row r="74" spans="1:5" s="3" customFormat="1" x14ac:dyDescent="0.25">
      <c r="A74" s="1" t="str">
        <f>A32</f>
        <v>Training venues</v>
      </c>
      <c r="B74" s="36">
        <f>A33</f>
        <v>0</v>
      </c>
      <c r="E74" s="1"/>
    </row>
    <row r="75" spans="1:5" s="3" customFormat="1" x14ac:dyDescent="0.25">
      <c r="A75" s="1" t="str">
        <f>A38</f>
        <v>Competition venues</v>
      </c>
      <c r="B75" s="36">
        <f>A39</f>
        <v>0</v>
      </c>
      <c r="E75" s="1"/>
    </row>
    <row r="76" spans="1:5" s="3" customFormat="1" x14ac:dyDescent="0.25">
      <c r="A76" s="1" t="str">
        <f>A44</f>
        <v>Member Amenities</v>
      </c>
      <c r="B76" s="36">
        <f>A45</f>
        <v>0</v>
      </c>
      <c r="E76" s="1"/>
    </row>
    <row r="77" spans="1:5" s="3" customFormat="1" ht="25.5" x14ac:dyDescent="0.25">
      <c r="A77" s="1" t="str">
        <f>A50</f>
        <v>Communicaton assets</v>
      </c>
      <c r="B77" s="36">
        <f>A51</f>
        <v>0</v>
      </c>
      <c r="E77" s="1"/>
    </row>
    <row r="78" spans="1:5" s="3" customFormat="1" ht="27" customHeight="1" x14ac:dyDescent="0.25">
      <c r="A78" s="1" t="str">
        <f>A56</f>
        <v>Transport</v>
      </c>
      <c r="B78" s="36">
        <f>A57</f>
        <v>0</v>
      </c>
      <c r="E78" s="1"/>
    </row>
    <row r="79" spans="1:5" s="3" customFormat="1" x14ac:dyDescent="0.25">
      <c r="A79" s="1" t="str">
        <f>A62</f>
        <v>Sport Science</v>
      </c>
      <c r="B79" s="36">
        <f>A63</f>
        <v>0</v>
      </c>
      <c r="E79" s="1"/>
    </row>
    <row r="80" spans="1:5" s="3" customFormat="1" x14ac:dyDescent="0.25">
      <c r="A80" s="1"/>
      <c r="B80" s="36"/>
      <c r="E80" s="1"/>
    </row>
    <row r="81" spans="1:5" s="3" customFormat="1" ht="15.75" x14ac:dyDescent="0.25">
      <c r="A81" s="1" t="s">
        <v>211</v>
      </c>
      <c r="B81" s="38">
        <f>AVERAGE(B69:B80)</f>
        <v>0</v>
      </c>
      <c r="E81" s="1"/>
    </row>
    <row r="82" spans="1:5" s="3" customFormat="1" x14ac:dyDescent="0.25">
      <c r="A82" s="1" t="s">
        <v>145</v>
      </c>
      <c r="B82" s="36">
        <f>COUNTIF(B69:B80,4)</f>
        <v>0</v>
      </c>
      <c r="E82" s="1"/>
    </row>
    <row r="83" spans="1:5" s="3" customFormat="1" x14ac:dyDescent="0.25">
      <c r="A83" s="1" t="s">
        <v>144</v>
      </c>
      <c r="B83" s="36">
        <f>COUNTIF(B69:B80,3)</f>
        <v>0</v>
      </c>
      <c r="E83" s="1"/>
    </row>
    <row r="84" spans="1:5" s="3" customFormat="1" x14ac:dyDescent="0.25">
      <c r="A84" s="1" t="s">
        <v>212</v>
      </c>
      <c r="B84" s="36">
        <f>COUNTIF(B69:B80,2)</f>
        <v>0</v>
      </c>
      <c r="E84" s="1"/>
    </row>
    <row r="85" spans="1:5" s="3" customFormat="1" x14ac:dyDescent="0.25">
      <c r="A85" s="1" t="s">
        <v>213</v>
      </c>
      <c r="B85" s="36">
        <f>COUNTIF(B69:B80,1)</f>
        <v>0</v>
      </c>
      <c r="E85" s="1"/>
    </row>
    <row r="86" spans="1:5" s="3" customFormat="1" x14ac:dyDescent="0.25">
      <c r="A86" s="1" t="s">
        <v>148</v>
      </c>
      <c r="B86" s="36">
        <f>COUNTIF(B69:B80,0)</f>
        <v>11</v>
      </c>
      <c r="E86" s="1"/>
    </row>
    <row r="87" spans="1:5" x14ac:dyDescent="0.25">
      <c r="A87" s="57" t="s">
        <v>996</v>
      </c>
      <c r="B87" s="53"/>
      <c r="C87" s="63" t="s">
        <v>1002</v>
      </c>
      <c r="D87" s="64"/>
      <c r="E87" s="64"/>
    </row>
    <row r="88" spans="1:5" x14ac:dyDescent="0.25">
      <c r="A88" s="56"/>
      <c r="B88" s="53"/>
      <c r="C88" s="64"/>
      <c r="D88" s="64"/>
      <c r="E88" s="64"/>
    </row>
    <row r="89" spans="1:5" x14ac:dyDescent="0.25">
      <c r="A89" s="3"/>
      <c r="C89" s="64"/>
      <c r="D89" s="64"/>
      <c r="E89" s="64"/>
    </row>
    <row r="90" spans="1:5" x14ac:dyDescent="0.25">
      <c r="A90" s="3"/>
      <c r="C90" s="64"/>
      <c r="D90" s="64"/>
      <c r="E90" s="64"/>
    </row>
    <row r="91" spans="1:5" x14ac:dyDescent="0.25">
      <c r="A91" s="72"/>
      <c r="C91" s="64"/>
      <c r="D91" s="64"/>
      <c r="E91" s="64"/>
    </row>
    <row r="92" spans="1:5" x14ac:dyDescent="0.25">
      <c r="A92" s="66"/>
      <c r="C92" s="64"/>
      <c r="D92" s="64"/>
      <c r="E92" s="64"/>
    </row>
    <row r="93" spans="1:5" x14ac:dyDescent="0.25">
      <c r="A93" s="3"/>
      <c r="C93" s="64"/>
      <c r="D93" s="64"/>
      <c r="E93" s="64"/>
    </row>
    <row r="94" spans="1:5" x14ac:dyDescent="0.25">
      <c r="A94" s="3"/>
      <c r="C94" s="64"/>
      <c r="D94" s="64"/>
      <c r="E94" s="64"/>
    </row>
  </sheetData>
  <sheetProtection sheet="1" objects="1" scenarios="1" selectLockedCells="1"/>
  <mergeCells count="25">
    <mergeCell ref="A87:A88"/>
    <mergeCell ref="C87:E94"/>
    <mergeCell ref="A91:A92"/>
    <mergeCell ref="E57:E61"/>
    <mergeCell ref="E63:E67"/>
    <mergeCell ref="A58:A61"/>
    <mergeCell ref="A64:A67"/>
    <mergeCell ref="E3:E7"/>
    <mergeCell ref="E9:E13"/>
    <mergeCell ref="E15:E19"/>
    <mergeCell ref="E21:E25"/>
    <mergeCell ref="E27:E31"/>
    <mergeCell ref="E33:E37"/>
    <mergeCell ref="E39:E43"/>
    <mergeCell ref="E45:E49"/>
    <mergeCell ref="E51:E55"/>
    <mergeCell ref="A40:A43"/>
    <mergeCell ref="A46:A49"/>
    <mergeCell ref="A52:A55"/>
    <mergeCell ref="A34:A37"/>
    <mergeCell ref="A4:A7"/>
    <mergeCell ref="A10:A13"/>
    <mergeCell ref="A16:A19"/>
    <mergeCell ref="A22:A25"/>
    <mergeCell ref="A28:A31"/>
  </mergeCells>
  <phoneticPr fontId="12" type="noConversion"/>
  <printOptions verticalCentered="1"/>
  <pageMargins left="0.19685039370078741" right="0.19685039370078741" top="0.74803149606299213" bottom="0.39370078740157483" header="0.31496062992125984" footer="0.31496062992125984"/>
  <pageSetup paperSize="9" scale="79" orientation="portrait" r:id="rId1"/>
  <rowBreaks count="2" manualBreakCount="2">
    <brk id="25" max="16383" man="1"/>
    <brk id="55"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B4AD6-AC93-4A44-9886-F09A1E688FB7}">
  <dimension ref="A1:E81"/>
  <sheetViews>
    <sheetView tabSelected="1" topLeftCell="A54" zoomScaleNormal="100" workbookViewId="0">
      <selection activeCell="E86" sqref="E86"/>
    </sheetView>
  </sheetViews>
  <sheetFormatPr defaultColWidth="20" defaultRowHeight="12.75" x14ac:dyDescent="0.25"/>
  <cols>
    <col min="1" max="1" width="17.42578125" style="1" customWidth="1"/>
    <col min="2" max="2" width="5.28515625" style="1" customWidth="1"/>
    <col min="3" max="3" width="32.28515625" style="3" customWidth="1"/>
    <col min="4" max="4" width="62.28515625" style="3" hidden="1" customWidth="1"/>
    <col min="5" max="5" width="74.5703125" style="1" customWidth="1"/>
    <col min="6" max="16384" width="20" style="1"/>
  </cols>
  <sheetData>
    <row r="1" spans="1:5" ht="18.75" x14ac:dyDescent="0.25">
      <c r="A1" s="12" t="s">
        <v>1007</v>
      </c>
      <c r="B1" s="12"/>
      <c r="C1" s="15" t="s">
        <v>898</v>
      </c>
      <c r="D1" s="1"/>
    </row>
    <row r="2" spans="1:5" ht="36.75" customHeight="1" thickBot="1" x14ac:dyDescent="0.3">
      <c r="A2" s="13" t="s">
        <v>899</v>
      </c>
      <c r="B2" s="2" t="s">
        <v>278</v>
      </c>
      <c r="C2" s="19" t="s">
        <v>146</v>
      </c>
      <c r="D2" s="1"/>
      <c r="E2" s="24" t="s">
        <v>994</v>
      </c>
    </row>
    <row r="3" spans="1:5" ht="19.5" customHeight="1" thickBot="1" x14ac:dyDescent="0.3">
      <c r="A3" s="14"/>
      <c r="B3" s="2">
        <v>0</v>
      </c>
      <c r="C3" s="20" t="s">
        <v>310</v>
      </c>
      <c r="E3" s="73" t="str" cm="1">
        <f t="array" ref="E3">_xlfn.IFS(A3="","", A3=0, D4, A3=1, D5, A3=2, D6, A3=3, D7, A3=4, "No further criteria" )</f>
        <v/>
      </c>
    </row>
    <row r="4" spans="1:5" ht="28.5" customHeight="1" x14ac:dyDescent="0.25">
      <c r="A4" s="57" t="s">
        <v>900</v>
      </c>
      <c r="B4" s="2">
        <v>1</v>
      </c>
      <c r="C4" s="20" t="s">
        <v>901</v>
      </c>
      <c r="D4" s="3" t="s">
        <v>902</v>
      </c>
      <c r="E4" s="60"/>
    </row>
    <row r="5" spans="1:5" ht="36.75" customHeight="1" x14ac:dyDescent="0.25">
      <c r="A5" s="58"/>
      <c r="B5" s="2">
        <v>2</v>
      </c>
      <c r="C5" s="20" t="s">
        <v>903</v>
      </c>
      <c r="D5" s="3" t="s">
        <v>904</v>
      </c>
      <c r="E5" s="60"/>
    </row>
    <row r="6" spans="1:5" ht="36.75" customHeight="1" x14ac:dyDescent="0.25">
      <c r="A6" s="58"/>
      <c r="B6" s="2">
        <v>3</v>
      </c>
      <c r="C6" s="20" t="s">
        <v>905</v>
      </c>
      <c r="D6" s="3" t="s">
        <v>906</v>
      </c>
      <c r="E6" s="60"/>
    </row>
    <row r="7" spans="1:5" ht="36.75" customHeight="1" x14ac:dyDescent="0.25">
      <c r="A7" s="58"/>
      <c r="B7" s="2">
        <v>4</v>
      </c>
      <c r="C7" s="20" t="s">
        <v>907</v>
      </c>
      <c r="D7" s="3" t="s">
        <v>908</v>
      </c>
      <c r="E7" s="60"/>
    </row>
    <row r="8" spans="1:5" ht="36.75" customHeight="1" thickBot="1" x14ac:dyDescent="0.3">
      <c r="A8" s="13" t="s">
        <v>296</v>
      </c>
      <c r="B8" s="2" t="s">
        <v>278</v>
      </c>
      <c r="C8" s="19" t="s">
        <v>146</v>
      </c>
      <c r="E8" s="24" t="s">
        <v>994</v>
      </c>
    </row>
    <row r="9" spans="1:5" ht="20.25" customHeight="1" thickBot="1" x14ac:dyDescent="0.3">
      <c r="A9" s="14"/>
      <c r="B9" s="2">
        <v>0</v>
      </c>
      <c r="C9" s="20" t="s">
        <v>909</v>
      </c>
      <c r="E9" s="73" t="str" cm="1">
        <f t="array" ref="E9">_xlfn.IFS(A9="","", A9=0, D10, A9=1, D11, A9=2, D12, A9=3, D13, A9=4, "No further criteria" )</f>
        <v/>
      </c>
    </row>
    <row r="10" spans="1:5" ht="31.5" customHeight="1" x14ac:dyDescent="0.25">
      <c r="A10" s="55" t="s">
        <v>910</v>
      </c>
      <c r="B10" s="2">
        <v>1</v>
      </c>
      <c r="C10" s="20" t="s">
        <v>911</v>
      </c>
      <c r="D10" s="3" t="s">
        <v>912</v>
      </c>
      <c r="E10" s="60"/>
    </row>
    <row r="11" spans="1:5" ht="31.5" customHeight="1" x14ac:dyDescent="0.25">
      <c r="A11" s="58"/>
      <c r="B11" s="2">
        <v>2</v>
      </c>
      <c r="C11" s="20" t="s">
        <v>913</v>
      </c>
      <c r="D11" s="3" t="s">
        <v>914</v>
      </c>
      <c r="E11" s="60"/>
    </row>
    <row r="12" spans="1:5" ht="31.5" customHeight="1" x14ac:dyDescent="0.25">
      <c r="A12" s="58"/>
      <c r="B12" s="2">
        <v>3</v>
      </c>
      <c r="C12" s="20" t="s">
        <v>915</v>
      </c>
      <c r="D12" s="3" t="s">
        <v>916</v>
      </c>
      <c r="E12" s="60"/>
    </row>
    <row r="13" spans="1:5" ht="31.5" customHeight="1" x14ac:dyDescent="0.25">
      <c r="A13" s="58"/>
      <c r="B13" s="2">
        <v>4</v>
      </c>
      <c r="C13" s="20" t="s">
        <v>917</v>
      </c>
      <c r="D13" s="3" t="s">
        <v>918</v>
      </c>
      <c r="E13" s="60"/>
    </row>
    <row r="14" spans="1:5" ht="36.75" customHeight="1" thickBot="1" x14ac:dyDescent="0.3">
      <c r="A14" s="13" t="s">
        <v>919</v>
      </c>
      <c r="B14" s="2" t="s">
        <v>278</v>
      </c>
      <c r="C14" s="19" t="s">
        <v>146</v>
      </c>
      <c r="E14" s="24" t="s">
        <v>994</v>
      </c>
    </row>
    <row r="15" spans="1:5" ht="20.25" customHeight="1" thickBot="1" x14ac:dyDescent="0.3">
      <c r="A15" s="14"/>
      <c r="B15" s="2">
        <v>0</v>
      </c>
      <c r="C15" s="20" t="s">
        <v>921</v>
      </c>
      <c r="E15" s="73" t="str" cm="1">
        <f t="array" ref="E15">_xlfn.IFS(A15="","", A15=0, D16, A15=1, D17, A15=2, D18, A15=3, D19, A15=4, "No further criteria" )</f>
        <v/>
      </c>
    </row>
    <row r="16" spans="1:5" ht="24.75" customHeight="1" x14ac:dyDescent="0.25">
      <c r="A16" s="55" t="s">
        <v>920</v>
      </c>
      <c r="B16" s="2">
        <v>1</v>
      </c>
      <c r="C16" s="20" t="s">
        <v>922</v>
      </c>
      <c r="D16" s="3" t="s">
        <v>923</v>
      </c>
      <c r="E16" s="60"/>
    </row>
    <row r="17" spans="1:5" ht="24.75" customHeight="1" x14ac:dyDescent="0.25">
      <c r="A17" s="58"/>
      <c r="B17" s="2">
        <v>2</v>
      </c>
      <c r="C17" s="20" t="s">
        <v>924</v>
      </c>
      <c r="D17" s="3" t="s">
        <v>925</v>
      </c>
      <c r="E17" s="60"/>
    </row>
    <row r="18" spans="1:5" ht="24.75" customHeight="1" x14ac:dyDescent="0.25">
      <c r="A18" s="58"/>
      <c r="B18" s="2">
        <v>3</v>
      </c>
      <c r="C18" s="20" t="s">
        <v>926</v>
      </c>
      <c r="D18" s="3" t="s">
        <v>927</v>
      </c>
      <c r="E18" s="60"/>
    </row>
    <row r="19" spans="1:5" ht="24.75" customHeight="1" x14ac:dyDescent="0.25">
      <c r="A19" s="58"/>
      <c r="B19" s="2">
        <v>4</v>
      </c>
      <c r="C19" s="20" t="s">
        <v>928</v>
      </c>
      <c r="D19" s="3" t="s">
        <v>929</v>
      </c>
      <c r="E19" s="60"/>
    </row>
    <row r="20" spans="1:5" ht="36.75" customHeight="1" thickBot="1" x14ac:dyDescent="0.3">
      <c r="A20" s="13" t="s">
        <v>930</v>
      </c>
      <c r="B20" s="2" t="s">
        <v>278</v>
      </c>
      <c r="C20" s="19" t="s">
        <v>146</v>
      </c>
      <c r="E20" s="24" t="s">
        <v>994</v>
      </c>
    </row>
    <row r="21" spans="1:5" ht="20.100000000000001" customHeight="1" thickBot="1" x14ac:dyDescent="0.3">
      <c r="A21" s="14"/>
      <c r="B21" s="2">
        <v>0</v>
      </c>
      <c r="C21" s="20" t="s">
        <v>931</v>
      </c>
      <c r="E21" s="73" t="str" cm="1">
        <f t="array" ref="E21">_xlfn.IFS(A21="","", A21=0, D22, A21=1, D23, A21=2, D24, A21=3, D25, A21=4, "No further criteria" )</f>
        <v/>
      </c>
    </row>
    <row r="22" spans="1:5" ht="27.75" customHeight="1" x14ac:dyDescent="0.25">
      <c r="A22" s="55" t="s">
        <v>932</v>
      </c>
      <c r="B22" s="2">
        <v>1</v>
      </c>
      <c r="C22" s="20" t="s">
        <v>933</v>
      </c>
      <c r="D22" s="3" t="s">
        <v>934</v>
      </c>
      <c r="E22" s="60"/>
    </row>
    <row r="23" spans="1:5" ht="27.75" customHeight="1" x14ac:dyDescent="0.25">
      <c r="A23" s="56"/>
      <c r="B23" s="2">
        <v>2</v>
      </c>
      <c r="C23" s="20" t="s">
        <v>935</v>
      </c>
      <c r="D23" s="3" t="s">
        <v>936</v>
      </c>
      <c r="E23" s="60"/>
    </row>
    <row r="24" spans="1:5" ht="27.75" customHeight="1" x14ac:dyDescent="0.25">
      <c r="A24" s="56"/>
      <c r="B24" s="2">
        <v>3</v>
      </c>
      <c r="C24" s="20" t="s">
        <v>937</v>
      </c>
      <c r="D24" s="3" t="s">
        <v>938</v>
      </c>
      <c r="E24" s="60"/>
    </row>
    <row r="25" spans="1:5" ht="27.75" customHeight="1" x14ac:dyDescent="0.25">
      <c r="A25" s="56"/>
      <c r="B25" s="2">
        <v>4</v>
      </c>
      <c r="C25" s="20" t="s">
        <v>939</v>
      </c>
      <c r="D25" s="3" t="s">
        <v>940</v>
      </c>
      <c r="E25" s="60"/>
    </row>
    <row r="26" spans="1:5" ht="36.75" customHeight="1" thickBot="1" x14ac:dyDescent="0.3">
      <c r="A26" s="13" t="s">
        <v>941</v>
      </c>
      <c r="B26" s="2" t="s">
        <v>278</v>
      </c>
      <c r="C26" s="19" t="s">
        <v>146</v>
      </c>
      <c r="E26" s="24" t="s">
        <v>994</v>
      </c>
    </row>
    <row r="27" spans="1:5" ht="20.100000000000001" customHeight="1" thickBot="1" x14ac:dyDescent="0.3">
      <c r="A27" s="14"/>
      <c r="B27" s="2">
        <v>0</v>
      </c>
      <c r="C27" s="20" t="s">
        <v>943</v>
      </c>
      <c r="E27" s="73" t="str" cm="1">
        <f t="array" ref="E27">_xlfn.IFS(A27="","", A27=0, D28, A27=1, D29, A27=2, D30, A27=3, D31, A27=4, "No further criteria" )</f>
        <v/>
      </c>
    </row>
    <row r="28" spans="1:5" ht="30" customHeight="1" x14ac:dyDescent="0.25">
      <c r="A28" s="55" t="s">
        <v>942</v>
      </c>
      <c r="B28" s="2">
        <v>1</v>
      </c>
      <c r="C28" s="20" t="s">
        <v>944</v>
      </c>
      <c r="D28" s="3" t="s">
        <v>945</v>
      </c>
      <c r="E28" s="60"/>
    </row>
    <row r="29" spans="1:5" ht="30" customHeight="1" x14ac:dyDescent="0.25">
      <c r="A29" s="56"/>
      <c r="B29" s="2">
        <v>2</v>
      </c>
      <c r="C29" s="20" t="s">
        <v>946</v>
      </c>
      <c r="D29" s="3" t="s">
        <v>947</v>
      </c>
      <c r="E29" s="60"/>
    </row>
    <row r="30" spans="1:5" ht="30" customHeight="1" x14ac:dyDescent="0.25">
      <c r="A30" s="56"/>
      <c r="B30" s="2">
        <v>3</v>
      </c>
      <c r="C30" s="20" t="s">
        <v>948</v>
      </c>
      <c r="D30" s="3" t="s">
        <v>949</v>
      </c>
      <c r="E30" s="60"/>
    </row>
    <row r="31" spans="1:5" ht="30" customHeight="1" x14ac:dyDescent="0.25">
      <c r="A31" s="56"/>
      <c r="B31" s="2">
        <v>4</v>
      </c>
      <c r="C31" s="20" t="s">
        <v>950</v>
      </c>
      <c r="D31" s="3" t="s">
        <v>951</v>
      </c>
      <c r="E31" s="60"/>
    </row>
    <row r="32" spans="1:5" ht="36.75" customHeight="1" thickBot="1" x14ac:dyDescent="0.3">
      <c r="A32" s="13" t="s">
        <v>952</v>
      </c>
      <c r="B32" s="2" t="s">
        <v>278</v>
      </c>
      <c r="C32" s="19" t="s">
        <v>146</v>
      </c>
      <c r="E32" s="24" t="s">
        <v>994</v>
      </c>
    </row>
    <row r="33" spans="1:5" ht="20.100000000000001" customHeight="1" thickBot="1" x14ac:dyDescent="0.3">
      <c r="A33" s="14"/>
      <c r="B33" s="2">
        <v>0</v>
      </c>
      <c r="C33" s="22" t="s">
        <v>909</v>
      </c>
      <c r="E33" s="73" t="str" cm="1">
        <f t="array" ref="E33">_xlfn.IFS(A33="","", A33=0, D34, A33=1, D35, A33=2, D36, A33=3, D37, A33=4, "No further criteria" )</f>
        <v/>
      </c>
    </row>
    <row r="34" spans="1:5" ht="27.75" customHeight="1" x14ac:dyDescent="0.25">
      <c r="A34" s="55" t="s">
        <v>953</v>
      </c>
      <c r="B34" s="2">
        <v>1</v>
      </c>
      <c r="C34" s="20" t="s">
        <v>954</v>
      </c>
      <c r="D34" s="3" t="s">
        <v>955</v>
      </c>
      <c r="E34" s="60"/>
    </row>
    <row r="35" spans="1:5" ht="27.75" customHeight="1" x14ac:dyDescent="0.25">
      <c r="A35" s="56"/>
      <c r="B35" s="2">
        <v>2</v>
      </c>
      <c r="C35" s="20" t="s">
        <v>956</v>
      </c>
      <c r="D35" s="3" t="s">
        <v>957</v>
      </c>
      <c r="E35" s="60"/>
    </row>
    <row r="36" spans="1:5" ht="27.75" customHeight="1" x14ac:dyDescent="0.25">
      <c r="A36" s="56"/>
      <c r="B36" s="2">
        <v>3</v>
      </c>
      <c r="C36" s="20" t="s">
        <v>958</v>
      </c>
      <c r="D36" s="3" t="s">
        <v>959</v>
      </c>
      <c r="E36" s="60"/>
    </row>
    <row r="37" spans="1:5" ht="27.75" customHeight="1" x14ac:dyDescent="0.25">
      <c r="A37" s="56"/>
      <c r="B37" s="2">
        <v>4</v>
      </c>
      <c r="C37" s="20" t="s">
        <v>960</v>
      </c>
      <c r="D37" s="3" t="s">
        <v>961</v>
      </c>
      <c r="E37" s="60"/>
    </row>
    <row r="38" spans="1:5" ht="36.75" customHeight="1" thickBot="1" x14ac:dyDescent="0.3">
      <c r="A38" s="13" t="s">
        <v>962</v>
      </c>
      <c r="B38" s="2" t="s">
        <v>278</v>
      </c>
      <c r="C38" s="19" t="s">
        <v>146</v>
      </c>
      <c r="E38" s="24" t="s">
        <v>994</v>
      </c>
    </row>
    <row r="39" spans="1:5" ht="20.100000000000001" customHeight="1" thickBot="1" x14ac:dyDescent="0.3">
      <c r="A39" s="14"/>
      <c r="B39" s="2">
        <v>0</v>
      </c>
      <c r="C39" s="20" t="s">
        <v>964</v>
      </c>
      <c r="E39" s="73" t="str" cm="1">
        <f t="array" ref="E39">_xlfn.IFS(A39="","", A39=0, D40, A39=1, D41, A39=2, D42, A39=3, D43, A39=4, "No further criteria" )</f>
        <v/>
      </c>
    </row>
    <row r="40" spans="1:5" ht="25.5" customHeight="1" x14ac:dyDescent="0.25">
      <c r="A40" s="55" t="s">
        <v>963</v>
      </c>
      <c r="B40" s="2">
        <v>1</v>
      </c>
      <c r="C40" s="20" t="s">
        <v>965</v>
      </c>
      <c r="D40" s="3" t="s">
        <v>966</v>
      </c>
      <c r="E40" s="60"/>
    </row>
    <row r="41" spans="1:5" ht="25.5" customHeight="1" x14ac:dyDescent="0.25">
      <c r="A41" s="56"/>
      <c r="B41" s="2">
        <v>2</v>
      </c>
      <c r="C41" s="20" t="s">
        <v>967</v>
      </c>
      <c r="D41" s="3" t="s">
        <v>968</v>
      </c>
      <c r="E41" s="60"/>
    </row>
    <row r="42" spans="1:5" ht="25.5" customHeight="1" x14ac:dyDescent="0.25">
      <c r="A42" s="56"/>
      <c r="B42" s="2">
        <v>3</v>
      </c>
      <c r="C42" s="20" t="s">
        <v>969</v>
      </c>
      <c r="D42" s="3" t="s">
        <v>970</v>
      </c>
      <c r="E42" s="60"/>
    </row>
    <row r="43" spans="1:5" ht="25.5" customHeight="1" x14ac:dyDescent="0.25">
      <c r="A43" s="56"/>
      <c r="B43" s="2">
        <v>4</v>
      </c>
      <c r="C43" s="20" t="s">
        <v>971</v>
      </c>
      <c r="D43" s="3" t="s">
        <v>972</v>
      </c>
      <c r="E43" s="60"/>
    </row>
    <row r="44" spans="1:5" ht="36.75" customHeight="1" thickBot="1" x14ac:dyDescent="0.3">
      <c r="A44" s="13" t="s">
        <v>973</v>
      </c>
      <c r="B44" s="2" t="s">
        <v>278</v>
      </c>
      <c r="C44" s="19" t="s">
        <v>146</v>
      </c>
      <c r="E44" s="24" t="s">
        <v>994</v>
      </c>
    </row>
    <row r="45" spans="1:5" ht="20.100000000000001" customHeight="1" thickBot="1" x14ac:dyDescent="0.3">
      <c r="A45" s="14"/>
      <c r="B45" s="2">
        <v>0</v>
      </c>
      <c r="C45" s="20" t="s">
        <v>310</v>
      </c>
      <c r="E45" s="73" t="str" cm="1">
        <f t="array" ref="E45">_xlfn.IFS(A45="","", A45=0, D46, A45=1, D47, A45=2, D48, A45=3, D49, A45=4, "No further criteria" )</f>
        <v/>
      </c>
    </row>
    <row r="46" spans="1:5" ht="36.75" customHeight="1" x14ac:dyDescent="0.25">
      <c r="A46" s="55" t="s">
        <v>974</v>
      </c>
      <c r="B46" s="2">
        <v>1</v>
      </c>
      <c r="C46" s="20" t="s">
        <v>975</v>
      </c>
      <c r="D46" s="3" t="s">
        <v>976</v>
      </c>
      <c r="E46" s="60"/>
    </row>
    <row r="47" spans="1:5" ht="36.75" customHeight="1" x14ac:dyDescent="0.25">
      <c r="A47" s="56"/>
      <c r="B47" s="2">
        <v>2</v>
      </c>
      <c r="C47" s="20" t="s">
        <v>977</v>
      </c>
      <c r="D47" s="3" t="s">
        <v>978</v>
      </c>
      <c r="E47" s="60"/>
    </row>
    <row r="48" spans="1:5" ht="36.75" customHeight="1" x14ac:dyDescent="0.25">
      <c r="A48" s="56"/>
      <c r="B48" s="2">
        <v>3</v>
      </c>
      <c r="C48" s="20" t="s">
        <v>979</v>
      </c>
      <c r="D48" s="3" t="s">
        <v>980</v>
      </c>
      <c r="E48" s="60"/>
    </row>
    <row r="49" spans="1:5" ht="36.75" customHeight="1" x14ac:dyDescent="0.25">
      <c r="A49" s="56"/>
      <c r="B49" s="2">
        <v>4</v>
      </c>
      <c r="C49" s="20" t="s">
        <v>981</v>
      </c>
      <c r="D49" s="3" t="s">
        <v>982</v>
      </c>
      <c r="E49" s="60"/>
    </row>
    <row r="50" spans="1:5" ht="36.75" customHeight="1" thickBot="1" x14ac:dyDescent="0.3">
      <c r="A50" s="13" t="s">
        <v>983</v>
      </c>
      <c r="B50" s="2" t="s">
        <v>278</v>
      </c>
      <c r="C50" s="19" t="s">
        <v>146</v>
      </c>
      <c r="E50" s="24" t="s">
        <v>994</v>
      </c>
    </row>
    <row r="51" spans="1:5" ht="20.100000000000001" customHeight="1" thickBot="1" x14ac:dyDescent="0.3">
      <c r="A51" s="14"/>
      <c r="B51" s="2">
        <v>0</v>
      </c>
      <c r="C51" s="20" t="s">
        <v>985</v>
      </c>
      <c r="E51" s="73" t="str" cm="1">
        <f t="array" ref="E51">_xlfn.IFS(A51="","", A51=0, D52, A51=1, D53, A51=2, D54, A51=3, D55, A51=4, "No further criteria" )</f>
        <v/>
      </c>
    </row>
    <row r="52" spans="1:5" ht="39.75" customHeight="1" x14ac:dyDescent="0.25">
      <c r="A52" s="55" t="s">
        <v>984</v>
      </c>
      <c r="B52" s="2">
        <v>1</v>
      </c>
      <c r="C52" s="28" t="s">
        <v>986</v>
      </c>
      <c r="D52" s="3" t="s">
        <v>987</v>
      </c>
      <c r="E52" s="60"/>
    </row>
    <row r="53" spans="1:5" ht="42.75" customHeight="1" x14ac:dyDescent="0.25">
      <c r="A53" s="56"/>
      <c r="B53" s="2">
        <v>2</v>
      </c>
      <c r="C53" s="28" t="s">
        <v>988</v>
      </c>
      <c r="D53" s="3" t="s">
        <v>989</v>
      </c>
      <c r="E53" s="60"/>
    </row>
    <row r="54" spans="1:5" ht="45.75" customHeight="1" x14ac:dyDescent="0.25">
      <c r="A54" s="56"/>
      <c r="B54" s="2">
        <v>3</v>
      </c>
      <c r="C54" s="28" t="s">
        <v>990</v>
      </c>
      <c r="D54" s="3" t="s">
        <v>991</v>
      </c>
      <c r="E54" s="60"/>
    </row>
    <row r="55" spans="1:5" ht="44.25" customHeight="1" x14ac:dyDescent="0.25">
      <c r="A55" s="56"/>
      <c r="B55" s="2">
        <v>4</v>
      </c>
      <c r="C55" s="28" t="s">
        <v>992</v>
      </c>
      <c r="D55" s="3" t="s">
        <v>993</v>
      </c>
      <c r="E55" s="60"/>
    </row>
    <row r="56" spans="1:5" ht="30" customHeight="1" x14ac:dyDescent="0.25"/>
    <row r="57" spans="1:5" s="3" customFormat="1" ht="12.75" customHeight="1" x14ac:dyDescent="0.25">
      <c r="A57" s="3" t="str">
        <f>A2</f>
        <v>Sport</v>
      </c>
      <c r="B57" s="36">
        <f>A3</f>
        <v>0</v>
      </c>
      <c r="E57" s="1"/>
    </row>
    <row r="58" spans="1:5" s="3" customFormat="1" ht="12.75" customHeight="1" x14ac:dyDescent="0.25">
      <c r="A58" s="3" t="str">
        <f>A8</f>
        <v>Respect</v>
      </c>
      <c r="B58" s="36">
        <f>A9</f>
        <v>0</v>
      </c>
      <c r="E58" s="1"/>
    </row>
    <row r="59" spans="1:5" s="3" customFormat="1" ht="12.75" customHeight="1" x14ac:dyDescent="0.25">
      <c r="A59" s="3" t="str">
        <f>A14</f>
        <v>Allegiance</v>
      </c>
      <c r="B59" s="36">
        <f>A15</f>
        <v>0</v>
      </c>
      <c r="E59" s="1"/>
    </row>
    <row r="60" spans="1:5" s="3" customFormat="1" ht="12.75" customHeight="1" x14ac:dyDescent="0.25">
      <c r="A60" s="3" t="str">
        <f>A20</f>
        <v>Dedication</v>
      </c>
      <c r="B60" s="36">
        <f>A21</f>
        <v>0</v>
      </c>
      <c r="E60" s="1"/>
    </row>
    <row r="61" spans="1:5" s="3" customFormat="1" ht="12.75" customHeight="1" x14ac:dyDescent="0.25">
      <c r="A61" s="3" t="str">
        <f>A26</f>
        <v>Competition</v>
      </c>
      <c r="B61" s="36">
        <f>A27</f>
        <v>0</v>
      </c>
      <c r="E61" s="1"/>
    </row>
    <row r="62" spans="1:5" s="3" customFormat="1" x14ac:dyDescent="0.25">
      <c r="A62" s="3" t="str">
        <f>A32</f>
        <v>Success</v>
      </c>
      <c r="B62" s="36">
        <f>A33</f>
        <v>0</v>
      </c>
      <c r="E62" s="1"/>
    </row>
    <row r="63" spans="1:5" s="3" customFormat="1" ht="12.75" customHeight="1" x14ac:dyDescent="0.25">
      <c r="A63" s="3" t="str">
        <f>A38</f>
        <v>Motivation</v>
      </c>
      <c r="B63" s="36">
        <f>A39</f>
        <v>0</v>
      </c>
      <c r="E63" s="1"/>
    </row>
    <row r="64" spans="1:5" s="3" customFormat="1" ht="12.75" customHeight="1" x14ac:dyDescent="0.25">
      <c r="A64" s="3" t="str">
        <f>A44</f>
        <v>Diversity</v>
      </c>
      <c r="B64" s="36">
        <f>A45</f>
        <v>0</v>
      </c>
      <c r="E64" s="1"/>
    </row>
    <row r="65" spans="1:5" s="3" customFormat="1" ht="12.75" customHeight="1" x14ac:dyDescent="0.25">
      <c r="A65" s="3" t="str">
        <f>A50</f>
        <v>Doping</v>
      </c>
      <c r="B65" s="36">
        <f>A51</f>
        <v>0</v>
      </c>
      <c r="E65" s="1"/>
    </row>
    <row r="66" spans="1:5" ht="12.75" customHeight="1" x14ac:dyDescent="0.25">
      <c r="A66" s="3"/>
      <c r="B66" s="36"/>
    </row>
    <row r="67" spans="1:5" s="3" customFormat="1" ht="15.75" x14ac:dyDescent="0.25">
      <c r="A67" s="3" t="s">
        <v>211</v>
      </c>
      <c r="B67" s="38">
        <f>AVERAGE(B57:B65)</f>
        <v>0</v>
      </c>
      <c r="E67" s="1"/>
    </row>
    <row r="68" spans="1:5" s="3" customFormat="1" x14ac:dyDescent="0.25">
      <c r="A68" s="3" t="s">
        <v>145</v>
      </c>
      <c r="B68" s="36">
        <f>COUNTIF(B57:B65,4)</f>
        <v>0</v>
      </c>
      <c r="E68" s="1"/>
    </row>
    <row r="69" spans="1:5" s="3" customFormat="1" ht="12.75" customHeight="1" x14ac:dyDescent="0.25">
      <c r="A69" s="3" t="s">
        <v>144</v>
      </c>
      <c r="B69" s="36">
        <f>COUNTIF(B57:B65,3)</f>
        <v>0</v>
      </c>
      <c r="E69" s="1"/>
    </row>
    <row r="70" spans="1:5" s="3" customFormat="1" ht="12.75" customHeight="1" x14ac:dyDescent="0.25">
      <c r="A70" s="3" t="s">
        <v>212</v>
      </c>
      <c r="B70" s="36">
        <f>COUNTIF(B57:B65,2)</f>
        <v>0</v>
      </c>
      <c r="E70" s="1"/>
    </row>
    <row r="71" spans="1:5" s="3" customFormat="1" ht="12.75" customHeight="1" x14ac:dyDescent="0.25">
      <c r="A71" s="3" t="s">
        <v>213</v>
      </c>
      <c r="B71" s="36">
        <f>COUNTIF(B57:B65,1)</f>
        <v>0</v>
      </c>
      <c r="E71" s="1"/>
    </row>
    <row r="72" spans="1:5" s="3" customFormat="1" ht="12.75" customHeight="1" x14ac:dyDescent="0.25">
      <c r="A72" s="3" t="s">
        <v>148</v>
      </c>
      <c r="B72" s="36">
        <f>COUNTIF(B57:B65,0)</f>
        <v>9</v>
      </c>
      <c r="E72" s="1"/>
    </row>
    <row r="74" spans="1:5" x14ac:dyDescent="0.25">
      <c r="A74" s="57" t="s">
        <v>996</v>
      </c>
      <c r="B74" s="53"/>
      <c r="C74" s="63" t="s">
        <v>999</v>
      </c>
      <c r="D74" s="64"/>
      <c r="E74" s="64"/>
    </row>
    <row r="75" spans="1:5" x14ac:dyDescent="0.25">
      <c r="A75" s="56"/>
      <c r="B75" s="53"/>
      <c r="C75" s="64"/>
      <c r="D75" s="64"/>
      <c r="E75" s="64"/>
    </row>
    <row r="76" spans="1:5" x14ac:dyDescent="0.25">
      <c r="A76" s="3"/>
      <c r="C76" s="64"/>
      <c r="D76" s="64"/>
      <c r="E76" s="64"/>
    </row>
    <row r="77" spans="1:5" x14ac:dyDescent="0.25">
      <c r="A77" s="3"/>
      <c r="C77" s="64"/>
      <c r="D77" s="64"/>
      <c r="E77" s="64"/>
    </row>
    <row r="78" spans="1:5" x14ac:dyDescent="0.25">
      <c r="A78" s="72"/>
      <c r="C78" s="64"/>
      <c r="D78" s="64"/>
      <c r="E78" s="64"/>
    </row>
    <row r="79" spans="1:5" x14ac:dyDescent="0.25">
      <c r="A79" s="66"/>
      <c r="C79" s="64"/>
      <c r="D79" s="64"/>
      <c r="E79" s="64"/>
    </row>
    <row r="80" spans="1:5" x14ac:dyDescent="0.25">
      <c r="A80" s="3"/>
      <c r="C80" s="64"/>
      <c r="D80" s="64"/>
      <c r="E80" s="64"/>
    </row>
    <row r="81" spans="1:5" x14ac:dyDescent="0.25">
      <c r="A81" s="3"/>
      <c r="C81" s="64"/>
      <c r="D81" s="64"/>
      <c r="E81" s="64"/>
    </row>
  </sheetData>
  <sheetProtection selectLockedCells="1"/>
  <mergeCells count="21">
    <mergeCell ref="A74:A75"/>
    <mergeCell ref="C74:E81"/>
    <mergeCell ref="A78:A79"/>
    <mergeCell ref="E3:E7"/>
    <mergeCell ref="E9:E13"/>
    <mergeCell ref="E15:E19"/>
    <mergeCell ref="E21:E25"/>
    <mergeCell ref="E27:E31"/>
    <mergeCell ref="E33:E37"/>
    <mergeCell ref="E39:E43"/>
    <mergeCell ref="E45:E49"/>
    <mergeCell ref="E51:E55"/>
    <mergeCell ref="A40:A43"/>
    <mergeCell ref="A46:A49"/>
    <mergeCell ref="A52:A55"/>
    <mergeCell ref="A34:A37"/>
    <mergeCell ref="A4:A7"/>
    <mergeCell ref="A10:A13"/>
    <mergeCell ref="A16:A19"/>
    <mergeCell ref="A22:A25"/>
    <mergeCell ref="A28:A31"/>
  </mergeCells>
  <phoneticPr fontId="12" type="noConversion"/>
  <printOptions verticalCentered="1"/>
  <pageMargins left="0.25" right="0.25" top="0.75" bottom="0.75" header="0.3" footer="0.3"/>
  <pageSetup paperSize="9" scale="77" orientation="landscape" r:id="rId1"/>
  <rowBreaks count="2" manualBreakCount="2">
    <brk id="25" max="16383" man="1"/>
    <brk id="49"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BDD22-94D2-4ED2-B725-2D5DB0F603E0}">
  <sheetPr codeName="Sheet9"/>
  <dimension ref="A1:G26"/>
  <sheetViews>
    <sheetView workbookViewId="0">
      <selection activeCell="Q35" sqref="Q35"/>
    </sheetView>
  </sheetViews>
  <sheetFormatPr defaultRowHeight="15" x14ac:dyDescent="0.25"/>
  <cols>
    <col min="1" max="1" width="30" customWidth="1"/>
    <col min="6" max="6" width="11.28515625" style="7" customWidth="1"/>
    <col min="7" max="7" width="20.42578125" customWidth="1"/>
  </cols>
  <sheetData>
    <row r="1" spans="1:7" ht="25.5" customHeight="1" x14ac:dyDescent="0.3">
      <c r="A1" s="9" t="s">
        <v>276</v>
      </c>
      <c r="B1" s="74" t="s">
        <v>277</v>
      </c>
      <c r="C1" s="74"/>
      <c r="D1" s="74"/>
      <c r="E1" s="74"/>
      <c r="F1" s="10" t="s">
        <v>211</v>
      </c>
    </row>
    <row r="2" spans="1:7" ht="31.5" customHeight="1" x14ac:dyDescent="0.3">
      <c r="A2" s="9"/>
      <c r="B2" s="10">
        <v>1</v>
      </c>
      <c r="C2" s="10">
        <v>2</v>
      </c>
      <c r="D2" s="10">
        <v>3</v>
      </c>
      <c r="E2" s="10">
        <v>4</v>
      </c>
      <c r="F2" s="10"/>
      <c r="G2" s="29"/>
    </row>
    <row r="3" spans="1:7" x14ac:dyDescent="0.25">
      <c r="A3" t="s">
        <v>269</v>
      </c>
      <c r="B3" s="7">
        <f>Governance!B96</f>
        <v>0</v>
      </c>
      <c r="C3" s="7">
        <f>Governance!B97</f>
        <v>0</v>
      </c>
      <c r="D3" s="7">
        <f>Governance!B98</f>
        <v>0</v>
      </c>
      <c r="E3" s="7">
        <f>Governance!B99</f>
        <v>0</v>
      </c>
      <c r="F3" s="54">
        <f>Governance!B95</f>
        <v>0</v>
      </c>
    </row>
    <row r="4" spans="1:7" x14ac:dyDescent="0.25">
      <c r="A4" t="s">
        <v>270</v>
      </c>
      <c r="B4" s="7">
        <f>Management!B85</f>
        <v>0</v>
      </c>
      <c r="C4" s="7">
        <f>Management!B86</f>
        <v>0</v>
      </c>
      <c r="D4" s="7">
        <f>Management!B87</f>
        <v>0</v>
      </c>
      <c r="E4" s="7">
        <f>Management!B88</f>
        <v>0</v>
      </c>
      <c r="F4" s="54">
        <f>Management!B84</f>
        <v>0</v>
      </c>
    </row>
    <row r="5" spans="1:7" x14ac:dyDescent="0.25">
      <c r="A5" t="s">
        <v>271</v>
      </c>
      <c r="B5" s="7">
        <f>'Human Resources'!B96</f>
        <v>0</v>
      </c>
      <c r="C5" s="7">
        <f>'Human Resources'!B97</f>
        <v>0</v>
      </c>
      <c r="D5" s="7">
        <f>'Human Resources'!B98</f>
        <v>0</v>
      </c>
      <c r="E5" s="7">
        <f>'Human Resources'!B99</f>
        <v>0</v>
      </c>
      <c r="F5" s="54">
        <f>'Human Resources'!B95</f>
        <v>0</v>
      </c>
    </row>
    <row r="6" spans="1:7" x14ac:dyDescent="0.25">
      <c r="A6" t="s">
        <v>272</v>
      </c>
      <c r="B6" s="7">
        <f>Finance!B90</f>
        <v>0</v>
      </c>
      <c r="C6" s="7">
        <f>Finance!B91</f>
        <v>0</v>
      </c>
      <c r="D6" s="7">
        <f>Finance!B92</f>
        <v>0</v>
      </c>
      <c r="E6" s="7">
        <f>Finance!B93</f>
        <v>0</v>
      </c>
      <c r="F6" s="54">
        <f>Finance!B89</f>
        <v>0</v>
      </c>
    </row>
    <row r="7" spans="1:7" x14ac:dyDescent="0.25">
      <c r="A7" t="s">
        <v>273</v>
      </c>
      <c r="B7" s="7">
        <f>'Media &amp; Communications'!B81</f>
        <v>0</v>
      </c>
      <c r="C7" s="7">
        <f>'Media &amp; Communications'!B82</f>
        <v>0</v>
      </c>
      <c r="D7" s="7">
        <f>'Media &amp; Communications'!B83</f>
        <v>0</v>
      </c>
      <c r="E7" s="7">
        <f>'Media &amp; Communications'!B84</f>
        <v>0</v>
      </c>
      <c r="F7" s="54">
        <f>'Media &amp; Communications'!B80</f>
        <v>0</v>
      </c>
    </row>
    <row r="8" spans="1:7" x14ac:dyDescent="0.25">
      <c r="A8" t="s">
        <v>129</v>
      </c>
      <c r="B8" s="7">
        <f>'Sport Activity'!B81</f>
        <v>0</v>
      </c>
      <c r="C8" s="7">
        <f>'Sport Activity'!B82</f>
        <v>0</v>
      </c>
      <c r="D8" s="7">
        <f>'Sport Activity'!B83</f>
        <v>0</v>
      </c>
      <c r="E8" s="7">
        <f>'Sport Activity'!B84</f>
        <v>0</v>
      </c>
      <c r="F8" s="54">
        <f>'Sport Activity'!B80</f>
        <v>0</v>
      </c>
    </row>
    <row r="9" spans="1:7" x14ac:dyDescent="0.25">
      <c r="A9" t="s">
        <v>274</v>
      </c>
      <c r="B9" s="7">
        <f>'Physical Resources'!B82</f>
        <v>0</v>
      </c>
      <c r="C9" s="7">
        <f>'Physical Resources'!B83</f>
        <v>0</v>
      </c>
      <c r="D9" s="7">
        <f>'Physical Resources'!B84</f>
        <v>0</v>
      </c>
      <c r="E9" s="7">
        <f>'Physical Resources'!B85</f>
        <v>0</v>
      </c>
      <c r="F9" s="54">
        <f>'Physical Resources'!B81</f>
        <v>0</v>
      </c>
    </row>
    <row r="10" spans="1:7" x14ac:dyDescent="0.25">
      <c r="A10" t="s">
        <v>275</v>
      </c>
      <c r="B10" s="7">
        <f>'Values and Attitudes'!B68</f>
        <v>0</v>
      </c>
      <c r="C10" s="7">
        <f>'Values and Attitudes'!B69</f>
        <v>0</v>
      </c>
      <c r="D10" s="7">
        <f>'Values and Attitudes'!B70</f>
        <v>0</v>
      </c>
      <c r="E10" s="7">
        <f>'Values and Attitudes'!B71</f>
        <v>0</v>
      </c>
      <c r="F10" s="54">
        <f>'Values and Attitudes'!B67</f>
        <v>0</v>
      </c>
    </row>
    <row r="11" spans="1:7" x14ac:dyDescent="0.25">
      <c r="B11" s="7"/>
      <c r="C11" s="7"/>
      <c r="D11" s="7"/>
      <c r="E11" s="7"/>
      <c r="F11" s="54"/>
    </row>
    <row r="12" spans="1:7" x14ac:dyDescent="0.25">
      <c r="A12" s="8" t="s">
        <v>211</v>
      </c>
      <c r="B12" s="11">
        <f>AVERAGE(B3:B10)</f>
        <v>0</v>
      </c>
      <c r="C12" s="11">
        <f t="shared" ref="C12:F12" si="0">AVERAGE(C3:C10)</f>
        <v>0</v>
      </c>
      <c r="D12" s="11">
        <f t="shared" si="0"/>
        <v>0</v>
      </c>
      <c r="E12" s="11">
        <f t="shared" si="0"/>
        <v>0</v>
      </c>
      <c r="F12" s="54">
        <f t="shared" si="0"/>
        <v>0</v>
      </c>
    </row>
    <row r="13" spans="1:7" x14ac:dyDescent="0.25">
      <c r="B13" s="7"/>
      <c r="C13" s="7"/>
      <c r="D13" s="7"/>
      <c r="E13" s="7"/>
    </row>
    <row r="14" spans="1:7" x14ac:dyDescent="0.25">
      <c r="B14" s="7"/>
      <c r="C14" s="7"/>
      <c r="D14" s="7"/>
      <c r="E14" s="7"/>
    </row>
    <row r="15" spans="1:7" x14ac:dyDescent="0.25">
      <c r="B15" s="7"/>
      <c r="C15" s="7"/>
      <c r="D15" s="7"/>
      <c r="E15" s="7"/>
    </row>
    <row r="16" spans="1:7" x14ac:dyDescent="0.25">
      <c r="B16" s="7"/>
      <c r="C16" s="7"/>
      <c r="D16" s="7"/>
      <c r="E16" s="7"/>
    </row>
    <row r="17" spans="2:5" x14ac:dyDescent="0.25">
      <c r="B17" s="7"/>
      <c r="C17" s="7"/>
      <c r="D17" s="7"/>
      <c r="E17" s="7"/>
    </row>
    <row r="18" spans="2:5" x14ac:dyDescent="0.25">
      <c r="B18" s="7"/>
      <c r="C18" s="7"/>
      <c r="D18" s="7"/>
      <c r="E18" s="7"/>
    </row>
    <row r="19" spans="2:5" x14ac:dyDescent="0.25">
      <c r="B19" s="7"/>
      <c r="C19" s="7"/>
      <c r="D19" s="7"/>
      <c r="E19" s="7"/>
    </row>
    <row r="20" spans="2:5" x14ac:dyDescent="0.25">
      <c r="B20" s="7"/>
      <c r="C20" s="7"/>
      <c r="D20" s="7"/>
      <c r="E20" s="7"/>
    </row>
    <row r="21" spans="2:5" x14ac:dyDescent="0.25">
      <c r="B21" s="7"/>
      <c r="C21" s="7"/>
      <c r="D21" s="7"/>
      <c r="E21" s="7"/>
    </row>
    <row r="22" spans="2:5" x14ac:dyDescent="0.25">
      <c r="B22" s="7"/>
      <c r="C22" s="7"/>
      <c r="D22" s="7"/>
      <c r="E22" s="7"/>
    </row>
    <row r="23" spans="2:5" x14ac:dyDescent="0.25">
      <c r="B23" s="7"/>
      <c r="C23" s="7"/>
      <c r="D23" s="7"/>
      <c r="E23" s="7"/>
    </row>
    <row r="24" spans="2:5" x14ac:dyDescent="0.25">
      <c r="B24" s="7"/>
      <c r="C24" s="7"/>
      <c r="D24" s="7"/>
      <c r="E24" s="7"/>
    </row>
    <row r="25" spans="2:5" x14ac:dyDescent="0.25">
      <c r="B25" s="7"/>
      <c r="C25" s="7"/>
      <c r="D25" s="7"/>
      <c r="E25" s="7"/>
    </row>
    <row r="26" spans="2:5" x14ac:dyDescent="0.25">
      <c r="B26" s="7"/>
      <c r="C26" s="7"/>
      <c r="D26" s="7"/>
      <c r="E26" s="7"/>
    </row>
  </sheetData>
  <mergeCells count="1">
    <mergeCell ref="B1:E1"/>
  </mergeCells>
  <phoneticPr fontId="12" type="noConversion"/>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C1F59846F8A04490A746B7D8E3D067" ma:contentTypeVersion="12" ma:contentTypeDescription="Create a new document." ma:contentTypeScope="" ma:versionID="6607273473054600cc526b34f50d2c18">
  <xsd:schema xmlns:xsd="http://www.w3.org/2001/XMLSchema" xmlns:xs="http://www.w3.org/2001/XMLSchema" xmlns:p="http://schemas.microsoft.com/office/2006/metadata/properties" xmlns:ns3="2e4de19e-3e52-4a62-b129-dd52ee0dfa6c" xmlns:ns4="f8fe377e-01e9-4502-aa30-503596efa217" targetNamespace="http://schemas.microsoft.com/office/2006/metadata/properties" ma:root="true" ma:fieldsID="84eb654720bfb247edbfa9e4a3a01530" ns3:_="" ns4:_="">
    <xsd:import namespace="2e4de19e-3e52-4a62-b129-dd52ee0dfa6c"/>
    <xsd:import namespace="f8fe377e-01e9-4502-aa30-503596efa21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4de19e-3e52-4a62-b129-dd52ee0dfa6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8fe377e-01e9-4502-aa30-503596efa217"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C5A38A-1836-4DF1-8AFA-FF43AFBEA7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4de19e-3e52-4a62-b129-dd52ee0dfa6c"/>
    <ds:schemaRef ds:uri="f8fe377e-01e9-4502-aa30-503596efa2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7D55C0-FABF-4CF3-AB49-ECB6758A9E02}">
  <ds:schemaRefs>
    <ds:schemaRef ds:uri="http://schemas.microsoft.com/sharepoint/v3/contenttype/forms"/>
  </ds:schemaRefs>
</ds:datastoreItem>
</file>

<file path=customXml/itemProps3.xml><?xml version="1.0" encoding="utf-8"?>
<ds:datastoreItem xmlns:ds="http://schemas.openxmlformats.org/officeDocument/2006/customXml" ds:itemID="{25A4E4F2-74C3-4C6D-B5BB-B0B25AFE9268}">
  <ds:schemaRefs>
    <ds:schemaRef ds:uri="2e4de19e-3e52-4a62-b129-dd52ee0dfa6c"/>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http://purl.org/dc/dcmitype/"/>
    <ds:schemaRef ds:uri="f8fe377e-01e9-4502-aa30-503596efa21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Governance</vt:lpstr>
      <vt:lpstr>Management</vt:lpstr>
      <vt:lpstr>Human Resources</vt:lpstr>
      <vt:lpstr>Finance</vt:lpstr>
      <vt:lpstr>Media &amp; Communications</vt:lpstr>
      <vt:lpstr>Sport Activity</vt:lpstr>
      <vt:lpstr>Physical Resources</vt:lpstr>
      <vt:lpstr>Values and Attitudes</vt:lpstr>
      <vt:lpstr>Summary</vt:lpstr>
      <vt:lpstr>'Physical Resources'!Print_Area</vt:lpstr>
      <vt:lpstr>'Sport Activity'!Print_Area</vt:lpstr>
      <vt:lpstr>Finance!Print_Titles</vt:lpstr>
      <vt:lpstr>Governance!Print_Titles</vt:lpstr>
      <vt:lpstr>'Human Resources'!Print_Titles</vt:lpstr>
      <vt:lpstr>'Media &amp; Communications'!Print_Titles</vt:lpstr>
      <vt:lpstr>'Physical Resources'!Print_Titles</vt:lpstr>
      <vt:lpstr>'Sport Activity'!Print_Titles</vt:lpstr>
      <vt:lpstr>'Values and Attitudes'!Print_Titles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Minikin</dc:creator>
  <cp:keywords/>
  <dc:description/>
  <cp:lastModifiedBy>Brian Minikin</cp:lastModifiedBy>
  <cp:revision/>
  <cp:lastPrinted>2025-02-20T07:23:38Z</cp:lastPrinted>
  <dcterms:created xsi:type="dcterms:W3CDTF">2020-02-14T14:55:10Z</dcterms:created>
  <dcterms:modified xsi:type="dcterms:W3CDTF">2026-07-27T15:52:46Z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8e38f7-19fe-4052-9f95-09a6074a026b_Enabled">
    <vt:lpwstr>true</vt:lpwstr>
  </property>
  <property fmtid="{D5CDD505-2E9C-101B-9397-08002B2CF9AE}" pid="3" name="MSIP_Label_728e38f7-19fe-4052-9f95-09a6074a026b_SetDate">
    <vt:lpwstr>2020-04-01T08:14:25Z</vt:lpwstr>
  </property>
  <property fmtid="{D5CDD505-2E9C-101B-9397-08002B2CF9AE}" pid="4" name="MSIP_Label_728e38f7-19fe-4052-9f95-09a6074a026b_Method">
    <vt:lpwstr>Standard</vt:lpwstr>
  </property>
  <property fmtid="{D5CDD505-2E9C-101B-9397-08002B2CF9AE}" pid="5" name="MSIP_Label_728e38f7-19fe-4052-9f95-09a6074a026b_Name">
    <vt:lpwstr>728e38f7-19fe-4052-9f95-09a6074a026b</vt:lpwstr>
  </property>
  <property fmtid="{D5CDD505-2E9C-101B-9397-08002B2CF9AE}" pid="6" name="MSIP_Label_728e38f7-19fe-4052-9f95-09a6074a026b_SiteId">
    <vt:lpwstr>506d4541-f9c2-40c2-a103-1aa4736de230</vt:lpwstr>
  </property>
  <property fmtid="{D5CDD505-2E9C-101B-9397-08002B2CF9AE}" pid="7" name="MSIP_Label_728e38f7-19fe-4052-9f95-09a6074a026b_ActionId">
    <vt:lpwstr>8ca2afeb-e928-4249-999b-000069885eeb</vt:lpwstr>
  </property>
  <property fmtid="{D5CDD505-2E9C-101B-9397-08002B2CF9AE}" pid="8" name="MSIP_Label_728e38f7-19fe-4052-9f95-09a6074a026b_ContentBits">
    <vt:lpwstr>0</vt:lpwstr>
  </property>
  <property fmtid="{D5CDD505-2E9C-101B-9397-08002B2CF9AE}" pid="9" name="ContentTypeId">
    <vt:lpwstr>0x010100B7C1F59846F8A04490A746B7D8E3D067</vt:lpwstr>
  </property>
</Properties>
</file>