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ADT Project/IADT Completed Masters/"/>
    </mc:Choice>
  </mc:AlternateContent>
  <xr:revisionPtr revIDLastSave="81" documentId="8_{69D619EE-CB84-463A-9836-58B69D890AC6}" xr6:coauthVersionLast="47" xr6:coauthVersionMax="47" xr10:uidLastSave="{81FC1F84-1018-4911-B0E0-F30F52A56E37}"/>
  <bookViews>
    <workbookView xWindow="-120" yWindow="-120" windowWidth="20730" windowHeight="11160" activeTab="1" xr2:uid="{00000000-000D-0000-FFFF-FFFF00000000}"/>
  </bookViews>
  <sheets>
    <sheet name="HOME" sheetId="1" r:id="rId1"/>
    <sheet name="Development Plan" sheetId="2" r:id="rId2"/>
    <sheet name="Plan Summary" sheetId="3" r:id="rId3"/>
    <sheet name="Technical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4" l="1"/>
  <c r="F6" i="4"/>
  <c r="E6" i="4"/>
  <c r="D6" i="4"/>
  <c r="C6" i="4"/>
  <c r="B6" i="4"/>
  <c r="H6" i="4" s="1"/>
  <c r="G5" i="4"/>
  <c r="F5" i="4"/>
  <c r="E5" i="4"/>
  <c r="D5" i="4"/>
  <c r="C5" i="4"/>
  <c r="B5" i="4"/>
  <c r="H5" i="4" s="1"/>
  <c r="H4" i="4"/>
  <c r="G4" i="4"/>
  <c r="F4" i="4"/>
  <c r="E4" i="4"/>
  <c r="D4" i="4"/>
  <c r="C4" i="4"/>
  <c r="B4" i="4"/>
  <c r="J18" i="3"/>
  <c r="I18" i="3"/>
  <c r="H18" i="3"/>
  <c r="G18" i="3"/>
  <c r="F18" i="3"/>
  <c r="E18" i="3"/>
  <c r="D18" i="3"/>
  <c r="J17" i="3"/>
  <c r="I17" i="3"/>
  <c r="H17" i="3"/>
  <c r="G17" i="3"/>
  <c r="F17" i="3"/>
  <c r="E17" i="3"/>
  <c r="D17" i="3"/>
  <c r="J16" i="3"/>
  <c r="I16" i="3"/>
  <c r="H16" i="3"/>
  <c r="G16" i="3"/>
  <c r="F16" i="3"/>
  <c r="E16" i="3"/>
  <c r="D16" i="3"/>
  <c r="J15" i="3"/>
  <c r="I15" i="3"/>
  <c r="H15" i="3"/>
  <c r="G15" i="3"/>
  <c r="F15" i="3"/>
  <c r="E15" i="3"/>
  <c r="D15" i="3"/>
  <c r="J14" i="3"/>
  <c r="I14" i="3"/>
  <c r="H14" i="3"/>
  <c r="G14" i="3"/>
  <c r="F14" i="3"/>
  <c r="E14" i="3"/>
  <c r="D14" i="3"/>
  <c r="J13" i="3"/>
  <c r="I13" i="3"/>
  <c r="H13" i="3"/>
  <c r="G13" i="3"/>
  <c r="F13" i="3"/>
  <c r="E13" i="3"/>
  <c r="D13" i="3"/>
  <c r="B12" i="3"/>
  <c r="B11" i="3"/>
  <c r="B10" i="3"/>
  <c r="B9" i="3"/>
  <c r="J8" i="3"/>
  <c r="I8" i="3"/>
  <c r="H8" i="3"/>
  <c r="G8" i="3"/>
  <c r="F8" i="3"/>
  <c r="E8" i="3"/>
  <c r="D8" i="3"/>
  <c r="B8" i="3"/>
  <c r="J7" i="3"/>
  <c r="I7" i="3"/>
  <c r="H7" i="3"/>
  <c r="G7" i="3"/>
  <c r="F7" i="3"/>
  <c r="E7" i="3"/>
  <c r="D7" i="3"/>
  <c r="B7" i="3"/>
  <c r="J6" i="3"/>
  <c r="I6" i="3"/>
  <c r="H6" i="3"/>
  <c r="G6" i="3"/>
  <c r="F6" i="3"/>
  <c r="E6" i="3"/>
  <c r="D6" i="3"/>
  <c r="B6" i="3"/>
  <c r="B5" i="3"/>
  <c r="B4" i="3"/>
  <c r="E14" i="1"/>
  <c r="B15" i="3" s="1"/>
  <c r="E11" i="1"/>
  <c r="E10" i="1"/>
  <c r="E9" i="1"/>
  <c r="E8" i="1"/>
  <c r="E7" i="1"/>
  <c r="E13" i="1" s="1"/>
  <c r="B14" i="3" s="1"/>
  <c r="E6" i="1"/>
  <c r="E5" i="1"/>
  <c r="E12" i="1" s="1"/>
  <c r="E15" i="1" l="1"/>
  <c r="B13" i="3"/>
</calcChain>
</file>

<file path=xl/sharedStrings.xml><?xml version="1.0" encoding="utf-8"?>
<sst xmlns="http://schemas.openxmlformats.org/spreadsheetml/2006/main" count="190" uniqueCount="154">
  <si>
    <t>IADT-04 — INDIVIDUAL ATHLETE DEVELOPMENT PLAN</t>
  </si>
  <si>
    <t>Purpose: convert agreed athlete development priorities into a small, practical plan that reflects the athlete's development stage, chosen pathway and life context.</t>
  </si>
  <si>
    <t>Athlete ID</t>
  </si>
  <si>
    <t>Priorities Defined</t>
  </si>
  <si>
    <t>Athlete Name</t>
  </si>
  <si>
    <t>Priorities Athlete Agrees</t>
  </si>
  <si>
    <t>Sport / Event</t>
  </si>
  <si>
    <t>Key Actions Defined</t>
  </si>
  <si>
    <t>Working Development Stage</t>
  </si>
  <si>
    <t>Actions Complete</t>
  </si>
  <si>
    <t>Athlete Pathway Choice</t>
  </si>
  <si>
    <t>Exploring / Not Yet Decided</t>
  </si>
  <si>
    <t>Actions In Progress</t>
  </si>
  <si>
    <t>Current Participation Situation</t>
  </si>
  <si>
    <t>Continuing participation</t>
  </si>
  <si>
    <t>Support / Referral Flags</t>
  </si>
  <si>
    <t>Current Main Goal</t>
  </si>
  <si>
    <t>Priorities Without Action</t>
  </si>
  <si>
    <t>Coach / Plan Lead</t>
  </si>
  <si>
    <t>Plan Readiness</t>
  </si>
  <si>
    <t>Plan Start Date</t>
  </si>
  <si>
    <t>Current Plan Progress</t>
  </si>
  <si>
    <t>Next Formal Review Date</t>
  </si>
  <si>
    <t>Chosen Pathway Emphasis</t>
  </si>
  <si>
    <t>Plan Period / Season</t>
  </si>
  <si>
    <t>Next Formal Tool</t>
  </si>
  <si>
    <t>Relevant Support Person (optional)</t>
  </si>
  <si>
    <t>Plan Principle</t>
  </si>
  <si>
    <t>Develop the athlete toward their chosen purpose — not toward an assumed elite destination.</t>
  </si>
  <si>
    <t>ATHLETE VOICE — PLAN PURPOSE</t>
  </si>
  <si>
    <t>QUICK START</t>
  </si>
  <si>
    <t>What do you most want this development plan to help you achieve?</t>
  </si>
  <si>
    <t>1</t>
  </si>
  <si>
    <t>Reuse existing evidence</t>
  </si>
  <si>
    <t>Take priorities from IADT-02, IADT-03, IADT-06 or IADT-07 where available. Do not reassess the athlete unnecessarily.</t>
  </si>
  <si>
    <t>What will help you stay engaged, enjoy your sport and keep developing?</t>
  </si>
  <si>
    <t>2</t>
  </si>
  <si>
    <t>Choose no more than three priorities</t>
  </si>
  <si>
    <t>The plan should be selective. A smaller number of meaningful priorities is more usable than a long list.</t>
  </si>
  <si>
    <t>Is there anything outside sport that this plan needs to respect or work around?</t>
  </si>
  <si>
    <t>3</t>
  </si>
  <si>
    <t>Define success with the athlete</t>
  </si>
  <si>
    <t>Success should reflect the athlete's chosen pathway, not an automatic assumption of elite progression.</t>
  </si>
  <si>
    <t>4</t>
  </si>
  <si>
    <t>Add only key development actions</t>
  </si>
  <si>
    <t>Use IADT-04 for what needs to happen. Use IADT-05 to schedule training, competition, recovery and weekly delivery.</t>
  </si>
  <si>
    <t>5</t>
  </si>
  <si>
    <t>Refer rather than duplicate</t>
  </si>
  <si>
    <t>Use IADT-10 for structured support / referral follow-up. Refer organisational or environmental barriers to ISMT.</t>
  </si>
  <si>
    <t>6</t>
  </si>
  <si>
    <t>Review formally through IADT-06</t>
  </si>
  <si>
    <t>Routine action status can be updated here; the formal athlete progress conversation belongs in IADT-06.</t>
  </si>
  <si>
    <t>PERMANENT IADT-04 RULES</t>
  </si>
  <si>
    <t>Athlete ownership</t>
  </si>
  <si>
    <t>Priorities are agreed with the athlete. The plan is not simply imposed by the coach.</t>
  </si>
  <si>
    <t>Stage and pathway are separate</t>
  </si>
  <si>
    <t>Development stage describes current needs; pathway choice describes what the athlete wants sport to become.</t>
  </si>
  <si>
    <t>Equal pathway value</t>
  </si>
  <si>
    <t>Sport for Life / Community Sport, Competitive Sport and Elite / High Performance are different valid choices of equal value.</t>
  </si>
  <si>
    <t>Success is contextual</t>
  </si>
  <si>
    <t>A successful plan improves development, participation or performance in ways that matter to this athlete.</t>
  </si>
  <si>
    <t>Strengths still matter</t>
  </si>
  <si>
    <t>The plan can use and maintain strengths; it should not become a list of deficits.</t>
  </si>
  <si>
    <t>Life context matters</t>
  </si>
  <si>
    <t>Education, work, family, culture, access, health and wellbeing can legitimately shape the plan.</t>
  </si>
  <si>
    <t>Do not duplicate other tools</t>
  </si>
  <si>
    <t>IADT-04 plans development. Detailed programming is IADT-05; formal progress review is IADT-06; support/referral is IADT-10; system barriers are ISMT.</t>
  </si>
  <si>
    <t>Boundary rule: IADT-04 plans the athlete's development. It may record how an external barrier affects the athlete, but organisational, facility, workforce, governance or competition-system actions belong in ISMT.</t>
  </si>
  <si>
    <t>IADT-04 — AGREED DEVELOPMENT PRIORITIES &amp; KEY ACTIONS</t>
  </si>
  <si>
    <t>Use a maximum of three athlete priorities. Each priority should have a clear desired outcome and at least one practical development action.</t>
  </si>
  <si>
    <t>Priority</t>
  </si>
  <si>
    <t>Domain</t>
  </si>
  <si>
    <t>Source</t>
  </si>
  <si>
    <t>Agreed Development Area</t>
  </si>
  <si>
    <t>Why This Matters Now</t>
  </si>
  <si>
    <t>Desired Outcome at Next Review</t>
  </si>
  <si>
    <t>Success Measure / Evidence</t>
  </si>
  <si>
    <t>Athlete Agrees?</t>
  </si>
  <si>
    <t>Target Date</t>
  </si>
  <si>
    <t>Priority Status</t>
  </si>
  <si>
    <t>Strength to Use / Maintain</t>
  </si>
  <si>
    <t>Draft</t>
  </si>
  <si>
    <t>KEY DEVELOPMENT ACTIONS — KEEP THESE HIGH LEVEL; SCHEDULE DELIVERY IN IADT-05</t>
  </si>
  <si>
    <t>Action ID</t>
  </si>
  <si>
    <t>Key Development Action</t>
  </si>
  <si>
    <t>Lead Responsibility</t>
  </si>
  <si>
    <t>Support / Referral Required?</t>
  </si>
  <si>
    <t>Support / Referral Detail</t>
  </si>
  <si>
    <t>Timing / Frequency</t>
  </si>
  <si>
    <t>Evidence / Check</t>
  </si>
  <si>
    <t>Status</t>
  </si>
  <si>
    <t>Carry into IADT-05?</t>
  </si>
  <si>
    <t>1.1</t>
  </si>
  <si>
    <t>Not Started</t>
  </si>
  <si>
    <t>1.2</t>
  </si>
  <si>
    <t>2.1</t>
  </si>
  <si>
    <t>2.2</t>
  </si>
  <si>
    <t>3.1</t>
  </si>
  <si>
    <t>3.2</t>
  </si>
  <si>
    <t>Support / referral rule: if a development action requires structured health, welfare or specialist follow-up, record the need here and use IADT-10 rather than turning IADT-04 into a referral management tool.</t>
  </si>
  <si>
    <t>Programme rule: IADT-04 defines what should change. IADT-05 decides how training, competition / challenge, recovery and weekly delivery are organised.</t>
  </si>
  <si>
    <t>Review rule: action status can be updated here for practical tracking, but evidence-based formal progress review and athlete–coach discussion belong in IADT-06.</t>
  </si>
  <si>
    <t>Pathway rule: no priority or action should assume elite performance is the athlete's desired destination unless the athlete has chosen that pathway.</t>
  </si>
  <si>
    <t>IADT-04 — INDIVIDUAL ATHLETE DEVELOPMENT PLAN SUMMARY</t>
  </si>
  <si>
    <t>One-page summary of what the athlete has agreed to develop, why it matters, what will be done and how progress will be evidenced.</t>
  </si>
  <si>
    <t>AGREED DEVELOPMENT PRIORITIES</t>
  </si>
  <si>
    <t>Desired Outcome</t>
  </si>
  <si>
    <t>Participation Situation</t>
  </si>
  <si>
    <t>KEY DEVELOPMENT ACTIONS</t>
  </si>
  <si>
    <t>Next Formal Review</t>
  </si>
  <si>
    <t>Key Action</t>
  </si>
  <si>
    <t>Lead</t>
  </si>
  <si>
    <t>Plan Progress</t>
  </si>
  <si>
    <t>Pathway Emphasis</t>
  </si>
  <si>
    <t>ATHLETE OWNERSHIP &amp; TOOL BOUNDARIES</t>
  </si>
  <si>
    <t>Athlete purpose</t>
  </si>
  <si>
    <t>This plan should help the athlete achieve the relationship with sport they have chosen — not the destination others assume for them.</t>
  </si>
  <si>
    <t>Pathway equality</t>
  </si>
  <si>
    <t>Sport for Life / Community Sport, Competitive Sport and Elite / High Performance are equally legitimate pathway choices.</t>
  </si>
  <si>
    <t>Stage + pathway</t>
  </si>
  <si>
    <t>The same development stage can lead to different programme choices because pathway purpose and life context differ.</t>
  </si>
  <si>
    <t>IADT-05</t>
  </si>
  <si>
    <t>Use for detailed programme scheduling and delivery.</t>
  </si>
  <si>
    <t>IADT-06</t>
  </si>
  <si>
    <t>Use for formal evidence-based progress review and the athlete–coach development conversation.</t>
  </si>
  <si>
    <t>IADT-10 / ISMT</t>
  </si>
  <si>
    <t>Use IADT-10 for structured athlete support/referral; use ISMT for organisational or environmental barriers.</t>
  </si>
  <si>
    <t>PLAN AGREEMENT</t>
  </si>
  <si>
    <t>Athlete has helped choose the priorities?</t>
  </si>
  <si>
    <t>Athlete Comment / Agreement</t>
  </si>
  <si>
    <t>Athlete believes the plan fits their chosen pathway?</t>
  </si>
  <si>
    <t>Coach / Plan Lead Comment</t>
  </si>
  <si>
    <t>Coach / plan lead agrees the plan is realistic for the current stage?</t>
  </si>
  <si>
    <t>Support Person Comment (optional)</t>
  </si>
  <si>
    <t>Plan respects important life / education / family / cultural commitments?</t>
  </si>
  <si>
    <t>Date Confirmed</t>
  </si>
  <si>
    <t>Ready to carry key delivery actions into IADT-05?</t>
  </si>
  <si>
    <t>Plan principle: a good IADT-04 is short enough to use, specific enough to guide action, flexible enough to respect the athlete's life, and clearly connected to the athlete's chosen purpose in sport.</t>
  </si>
  <si>
    <t>TECHNICAL — NO USER INPUT</t>
  </si>
  <si>
    <t>Entered?</t>
  </si>
  <si>
    <t>Action Count</t>
  </si>
  <si>
    <t>Support Flags</t>
  </si>
  <si>
    <t>Priority Ready?</t>
  </si>
  <si>
    <t>Rule</t>
  </si>
  <si>
    <t>Meaning</t>
  </si>
  <si>
    <t>Maximum priorities</t>
  </si>
  <si>
    <t>Recommended key actions</t>
  </si>
  <si>
    <t>1–2 per priority</t>
  </si>
  <si>
    <t>Detailed programme scheduling</t>
  </si>
  <si>
    <t>Formal progress review</t>
  </si>
  <si>
    <t>Structured support / referral</t>
  </si>
  <si>
    <t>IADT-10</t>
  </si>
  <si>
    <t>Organisation / environment barriers</t>
  </si>
  <si>
    <t>ISMT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</si>
</sst>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>
    <font>
      <sz val="11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sz val="9"/>
      <color rgb="FF000000"/>
      <name val="Carlito"/>
    </font>
    <font>
      <b/>
      <sz val="16"/>
      <color rgb="FFFFFFFF"/>
      <name val="Carlito"/>
    </font>
    <font>
      <b/>
      <sz val="9"/>
      <color rgb="FFFFFFFF"/>
      <name val="Carlito"/>
    </font>
    <font>
      <b/>
      <sz val="9"/>
      <color rgb="FF000000"/>
      <name val="Carlito"/>
    </font>
    <font>
      <b/>
      <sz val="17"/>
      <color rgb="FFFFFFFF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7F8C8D"/>
      </patternFill>
    </fill>
    <fill>
      <patternFill patternType="solid">
        <fgColor rgb="FFA6A6A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8" borderId="0" xfId="0" applyFont="1" applyFill="1"/>
    <xf numFmtId="0" fontId="5" fillId="10" borderId="0" xfId="0" applyFont="1" applyFill="1"/>
    <xf numFmtId="0" fontId="7" fillId="10" borderId="0" xfId="0" applyFont="1" applyFill="1"/>
    <xf numFmtId="0" fontId="7" fillId="11" borderId="0" xfId="0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1" xfId="0" applyFont="1" applyFill="1" applyBorder="1" applyAlignment="1" applyProtection="1">
      <alignment vertical="center" wrapText="1"/>
      <protection locked="0"/>
    </xf>
    <xf numFmtId="164" fontId="1" fillId="5" borderId="1" xfId="0" applyNumberFormat="1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9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7" fillId="7" borderId="0" xfId="0" applyFont="1" applyFill="1" applyAlignment="1">
      <alignment vertical="center"/>
    </xf>
    <xf numFmtId="0" fontId="5" fillId="7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5" fillId="9" borderId="0" xfId="0" applyFont="1" applyFill="1" applyAlignment="1">
      <alignment vertical="center"/>
    </xf>
    <xf numFmtId="0" fontId="5" fillId="9" borderId="0" xfId="0" applyFont="1" applyFill="1" applyAlignment="1">
      <alignment vertical="center" wrapText="1"/>
    </xf>
    <xf numFmtId="0" fontId="5" fillId="5" borderId="1" xfId="0" applyFont="1" applyFill="1" applyBorder="1" applyAlignment="1" applyProtection="1">
      <alignment vertical="center" wrapText="1"/>
      <protection locked="0"/>
    </xf>
    <xf numFmtId="164" fontId="5" fillId="5" borderId="1" xfId="0" applyNumberFormat="1" applyFont="1" applyFill="1" applyBorder="1" applyAlignment="1" applyProtection="1">
      <alignment vertical="center" wrapText="1"/>
      <protection locked="0"/>
    </xf>
    <xf numFmtId="164" fontId="1" fillId="8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13">
    <dxf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opLeftCell="A26" workbookViewId="0">
      <selection activeCell="A35" sqref="A35"/>
    </sheetView>
  </sheetViews>
  <sheetFormatPr defaultRowHeight="14.25"/>
  <cols>
    <col min="1" max="1" width="33" customWidth="1"/>
    <col min="2" max="2" width="48" customWidth="1"/>
    <col min="3" max="3" width="5" customWidth="1"/>
    <col min="4" max="4" width="14.75" customWidth="1"/>
    <col min="5" max="5" width="23.375" customWidth="1"/>
    <col min="6" max="6" width="35.625" customWidth="1"/>
  </cols>
  <sheetData>
    <row r="1" spans="1:6" s="7" customFormat="1" ht="30" customHeight="1">
      <c r="A1" s="5" t="s">
        <v>0</v>
      </c>
      <c r="B1" s="6"/>
      <c r="C1" s="6"/>
      <c r="D1" s="6"/>
      <c r="E1" s="6"/>
      <c r="F1" s="6"/>
    </row>
    <row r="2" spans="1:6" s="7" customFormat="1" ht="5.25" customHeight="1">
      <c r="A2" s="8"/>
      <c r="B2" s="9"/>
      <c r="C2" s="9"/>
      <c r="D2" s="9"/>
      <c r="E2" s="9"/>
      <c r="F2" s="9"/>
    </row>
    <row r="3" spans="1:6" s="7" customFormat="1" ht="30" customHeight="1">
      <c r="A3" s="10" t="s">
        <v>1</v>
      </c>
      <c r="B3" s="11"/>
      <c r="C3" s="11"/>
      <c r="D3" s="11"/>
      <c r="E3" s="11"/>
      <c r="F3" s="11"/>
    </row>
    <row r="4" spans="1:6" s="7" customFormat="1" ht="6.75" customHeight="1">
      <c r="A4" s="9"/>
      <c r="B4" s="9"/>
      <c r="C4" s="9"/>
      <c r="D4" s="9"/>
      <c r="E4" s="9"/>
      <c r="F4" s="9"/>
    </row>
    <row r="5" spans="1:6" s="7" customFormat="1" ht="28.5" customHeight="1">
      <c r="A5" s="12" t="s">
        <v>2</v>
      </c>
      <c r="B5" s="21"/>
      <c r="C5" s="9"/>
      <c r="D5" s="12" t="s">
        <v>3</v>
      </c>
      <c r="E5" s="19">
        <f>COUNTA('Development Plan'!$D$5:$D$7)</f>
        <v>0</v>
      </c>
      <c r="F5" s="9"/>
    </row>
    <row r="6" spans="1:6" s="7" customFormat="1" ht="28.5" customHeight="1">
      <c r="A6" s="12" t="s">
        <v>4</v>
      </c>
      <c r="B6" s="21"/>
      <c r="C6" s="9"/>
      <c r="D6" s="12" t="s">
        <v>5</v>
      </c>
      <c r="E6" s="19">
        <f>COUNTIF('Development Plan'!$H$5:$H$7,"Yes")</f>
        <v>0</v>
      </c>
      <c r="F6" s="9"/>
    </row>
    <row r="7" spans="1:6" s="7" customFormat="1" ht="28.5" customHeight="1">
      <c r="A7" s="12" t="s">
        <v>6</v>
      </c>
      <c r="B7" s="21"/>
      <c r="C7" s="9"/>
      <c r="D7" s="12" t="s">
        <v>7</v>
      </c>
      <c r="E7" s="19">
        <f>COUNTA('Development Plan'!$C$13:$C$18)</f>
        <v>0</v>
      </c>
      <c r="F7" s="9"/>
    </row>
    <row r="8" spans="1:6" s="7" customFormat="1" ht="28.5" customHeight="1">
      <c r="A8" s="12" t="s">
        <v>8</v>
      </c>
      <c r="B8" s="21"/>
      <c r="C8" s="9"/>
      <c r="D8" s="12" t="s">
        <v>9</v>
      </c>
      <c r="E8" s="19">
        <f>COUNTIF('Development Plan'!$J$13:$J$18,"Complete")</f>
        <v>0</v>
      </c>
      <c r="F8" s="9"/>
    </row>
    <row r="9" spans="1:6" s="7" customFormat="1" ht="28.5" customHeight="1">
      <c r="A9" s="12" t="s">
        <v>10</v>
      </c>
      <c r="B9" s="21" t="s">
        <v>11</v>
      </c>
      <c r="C9" s="9"/>
      <c r="D9" s="12" t="s">
        <v>12</v>
      </c>
      <c r="E9" s="19">
        <f>COUNTIF('Development Plan'!$J$13:$J$18,"In Progress")</f>
        <v>0</v>
      </c>
      <c r="F9" s="9"/>
    </row>
    <row r="10" spans="1:6" s="7" customFormat="1" ht="28.5" customHeight="1">
      <c r="A10" s="12" t="s">
        <v>13</v>
      </c>
      <c r="B10" s="21" t="s">
        <v>14</v>
      </c>
      <c r="C10" s="9"/>
      <c r="D10" s="12" t="s">
        <v>15</v>
      </c>
      <c r="E10" s="19">
        <f>COUNTIF('Development Plan'!$E$13:$E$18,"Yes")</f>
        <v>0</v>
      </c>
      <c r="F10" s="9"/>
    </row>
    <row r="11" spans="1:6" s="7" customFormat="1" ht="28.5" customHeight="1">
      <c r="A11" s="12" t="s">
        <v>16</v>
      </c>
      <c r="B11" s="21"/>
      <c r="C11" s="9"/>
      <c r="D11" s="12" t="s">
        <v>17</v>
      </c>
      <c r="E11" s="19">
        <f>IF(COUNTA('Development Plan'!$D$5:$D$7)=0,0,IF(AND('Development Plan'!D5&lt;&gt;"",COUNTIF('Development Plan'!$B$13:$B$18,1)=0),1,0)+IF(AND('Development Plan'!D6&lt;&gt;"",COUNTIF('Development Plan'!$B$13:$B$18,2)=0),1,0)+IF(AND('Development Plan'!D7&lt;&gt;"",COUNTIF('Development Plan'!$B$13:$B$18,3)=0),1,0))</f>
        <v>0</v>
      </c>
      <c r="F11" s="9"/>
    </row>
    <row r="12" spans="1:6" s="7" customFormat="1" ht="28.5" customHeight="1">
      <c r="A12" s="12" t="s">
        <v>18</v>
      </c>
      <c r="B12" s="21"/>
      <c r="C12" s="9"/>
      <c r="D12" s="12" t="s">
        <v>19</v>
      </c>
      <c r="E12" s="13" t="str">
        <f>IF(E5=0,"Define 1–3 priorities",IF(OR(AND('Development Plan'!D5&lt;&gt;"",OR('Development Plan'!B5="",'Development Plan'!E5="",'Development Plan'!F5="",'Development Plan'!G5="")),AND('Development Plan'!D6&lt;&gt;"",OR('Development Plan'!B6="",'Development Plan'!E6="",'Development Plan'!F6="",'Development Plan'!G6="")),AND('Development Plan'!D7&lt;&gt;"",OR('Development Plan'!B7="",'Development Plan'!E7="",'Development Plan'!F7="",'Development Plan'!G7=""))),"Complete priority detail",IF(E6&lt;E5,"Confirm athlete agreement",IF(E11&gt;0,"Add at least one action for each priority",IF(B14="","Set the next formal review date","READY TO IMPLEMENT")))))</f>
        <v>Define 1–3 priorities</v>
      </c>
      <c r="F12" s="9"/>
    </row>
    <row r="13" spans="1:6" s="7" customFormat="1" ht="28.5" customHeight="1">
      <c r="A13" s="12" t="s">
        <v>20</v>
      </c>
      <c r="B13" s="22"/>
      <c r="C13" s="9"/>
      <c r="D13" s="12" t="s">
        <v>21</v>
      </c>
      <c r="E13" s="13" t="str">
        <f>IF(E7=0,"Not started",IF(E8=E7,"All key actions complete",IF(E8=0,IF(E9&gt;0,"Implementation underway","Actions defined"),E8&amp;" of "&amp;E7&amp;" actions complete")))</f>
        <v>Not started</v>
      </c>
      <c r="F13" s="9"/>
    </row>
    <row r="14" spans="1:6" s="7" customFormat="1" ht="35.25" customHeight="1">
      <c r="A14" s="12" t="s">
        <v>22</v>
      </c>
      <c r="B14" s="22"/>
      <c r="C14" s="9"/>
      <c r="D14" s="12" t="s">
        <v>23</v>
      </c>
      <c r="E14" s="13" t="str">
        <f>IF(B9="Sport for Life / Community Sport","Sustainable participation, enjoyment, health, belonging, skill development and contribution.",IF(B9="Competitive Sport","Capability development and meaningful competitive achievement at the athlete's chosen level.",IF(B9="Elite / High Performance","Progressively demanding performance goals, targeted competition, recovery and support.",IF(B9="Exploring / Not Yet Decided","Preserve flexibility, broad development and informed choice.",""))))</f>
        <v>Preserve flexibility, broad development and informed choice.</v>
      </c>
      <c r="F14" s="9"/>
    </row>
    <row r="15" spans="1:6" s="7" customFormat="1" ht="28.5" customHeight="1">
      <c r="A15" s="12" t="s">
        <v>24</v>
      </c>
      <c r="B15" s="21"/>
      <c r="C15" s="9"/>
      <c r="D15" s="12" t="s">
        <v>25</v>
      </c>
      <c r="E15" s="13" t="str">
        <f>IF(E12="READY TO IMPLEMENT","IADT-05 Athlete Programme Planner; formal review through IADT-06","Complete IADT-04 first")</f>
        <v>Complete IADT-04 first</v>
      </c>
      <c r="F15" s="9"/>
    </row>
    <row r="16" spans="1:6" s="7" customFormat="1" ht="59.25" customHeight="1">
      <c r="A16" s="12" t="s">
        <v>26</v>
      </c>
      <c r="B16" s="21"/>
      <c r="C16" s="9"/>
      <c r="D16" s="12" t="s">
        <v>27</v>
      </c>
      <c r="E16" s="13" t="s">
        <v>28</v>
      </c>
      <c r="F16" s="9"/>
    </row>
    <row r="17" spans="1:6" s="7" customFormat="1">
      <c r="A17" s="9"/>
      <c r="B17" s="9"/>
      <c r="C17" s="9"/>
      <c r="D17" s="9"/>
      <c r="E17" s="9"/>
      <c r="F17" s="9"/>
    </row>
    <row r="18" spans="1:6" s="7" customFormat="1">
      <c r="A18" s="14" t="s">
        <v>29</v>
      </c>
      <c r="B18" s="15"/>
      <c r="C18" s="15"/>
      <c r="D18" s="14" t="s">
        <v>30</v>
      </c>
      <c r="E18" s="15"/>
      <c r="F18" s="15"/>
    </row>
    <row r="19" spans="1:6" s="7" customFormat="1" ht="43.5" customHeight="1">
      <c r="A19" s="12" t="s">
        <v>31</v>
      </c>
      <c r="B19" s="21"/>
      <c r="C19" s="9"/>
      <c r="D19" s="20" t="s">
        <v>32</v>
      </c>
      <c r="E19" s="9" t="s">
        <v>33</v>
      </c>
      <c r="F19" s="9" t="s">
        <v>34</v>
      </c>
    </row>
    <row r="20" spans="1:6" s="7" customFormat="1" ht="43.5" customHeight="1">
      <c r="A20" s="12" t="s">
        <v>35</v>
      </c>
      <c r="B20" s="21"/>
      <c r="C20" s="9"/>
      <c r="D20" s="20" t="s">
        <v>36</v>
      </c>
      <c r="E20" s="9" t="s">
        <v>37</v>
      </c>
      <c r="F20" s="9" t="s">
        <v>38</v>
      </c>
    </row>
    <row r="21" spans="1:6" s="7" customFormat="1" ht="43.5" customHeight="1">
      <c r="A21" s="12" t="s">
        <v>39</v>
      </c>
      <c r="B21" s="21"/>
      <c r="C21" s="9"/>
      <c r="D21" s="20" t="s">
        <v>40</v>
      </c>
      <c r="E21" s="9" t="s">
        <v>41</v>
      </c>
      <c r="F21" s="9" t="s">
        <v>42</v>
      </c>
    </row>
    <row r="22" spans="1:6" s="7" customFormat="1" ht="43.5" customHeight="1">
      <c r="A22" s="9"/>
      <c r="B22" s="9"/>
      <c r="C22" s="9"/>
      <c r="D22" s="20" t="s">
        <v>43</v>
      </c>
      <c r="E22" s="9" t="s">
        <v>44</v>
      </c>
      <c r="F22" s="9" t="s">
        <v>45</v>
      </c>
    </row>
    <row r="23" spans="1:6" s="7" customFormat="1" ht="43.5" customHeight="1">
      <c r="A23" s="9"/>
      <c r="B23" s="9"/>
      <c r="C23" s="9"/>
      <c r="D23" s="20" t="s">
        <v>46</v>
      </c>
      <c r="E23" s="9" t="s">
        <v>47</v>
      </c>
      <c r="F23" s="9" t="s">
        <v>48</v>
      </c>
    </row>
    <row r="24" spans="1:6" s="7" customFormat="1" ht="43.5" customHeight="1">
      <c r="A24" s="9"/>
      <c r="B24" s="9"/>
      <c r="C24" s="9"/>
      <c r="D24" s="20" t="s">
        <v>49</v>
      </c>
      <c r="E24" s="9" t="s">
        <v>50</v>
      </c>
      <c r="F24" s="9" t="s">
        <v>51</v>
      </c>
    </row>
    <row r="25" spans="1:6" s="7" customFormat="1" ht="11.25" customHeight="1">
      <c r="A25" s="9"/>
      <c r="B25" s="9"/>
      <c r="C25" s="9"/>
      <c r="D25" s="20"/>
      <c r="E25" s="9"/>
      <c r="F25" s="9"/>
    </row>
    <row r="26" spans="1:6" s="7" customFormat="1" ht="24.75" customHeight="1">
      <c r="A26" s="16" t="s">
        <v>52</v>
      </c>
      <c r="B26" s="17"/>
      <c r="C26" s="17"/>
      <c r="D26" s="17"/>
      <c r="E26" s="17"/>
      <c r="F26" s="17"/>
    </row>
    <row r="27" spans="1:6" s="7" customFormat="1" ht="31.5" customHeight="1">
      <c r="A27" s="9" t="s">
        <v>53</v>
      </c>
      <c r="B27" s="23" t="s">
        <v>54</v>
      </c>
      <c r="C27" s="24"/>
      <c r="D27" s="24"/>
      <c r="E27" s="9"/>
      <c r="F27" s="9"/>
    </row>
    <row r="28" spans="1:6" s="7" customFormat="1" ht="31.5" customHeight="1">
      <c r="A28" s="9" t="s">
        <v>55</v>
      </c>
      <c r="B28" s="23" t="s">
        <v>56</v>
      </c>
      <c r="C28" s="24"/>
      <c r="D28" s="24"/>
      <c r="E28" s="9"/>
      <c r="F28" s="9"/>
    </row>
    <row r="29" spans="1:6" s="7" customFormat="1" ht="31.5" customHeight="1">
      <c r="A29" s="9" t="s">
        <v>57</v>
      </c>
      <c r="B29" s="23" t="s">
        <v>58</v>
      </c>
      <c r="C29" s="24"/>
      <c r="D29" s="24"/>
      <c r="E29" s="9"/>
      <c r="F29" s="9"/>
    </row>
    <row r="30" spans="1:6" s="7" customFormat="1" ht="31.5" customHeight="1">
      <c r="A30" s="9" t="s">
        <v>59</v>
      </c>
      <c r="B30" s="23" t="s">
        <v>60</v>
      </c>
      <c r="C30" s="24"/>
      <c r="D30" s="24"/>
      <c r="E30" s="9"/>
      <c r="F30" s="9"/>
    </row>
    <row r="31" spans="1:6" s="7" customFormat="1" ht="31.5" customHeight="1">
      <c r="A31" s="9" t="s">
        <v>61</v>
      </c>
      <c r="B31" s="23" t="s">
        <v>62</v>
      </c>
      <c r="C31" s="24"/>
      <c r="D31" s="24"/>
      <c r="E31" s="9"/>
      <c r="F31" s="9"/>
    </row>
    <row r="32" spans="1:6" s="7" customFormat="1" ht="31.5" customHeight="1">
      <c r="A32" s="9" t="s">
        <v>63</v>
      </c>
      <c r="B32" s="23" t="s">
        <v>64</v>
      </c>
      <c r="C32" s="24"/>
      <c r="D32" s="24"/>
      <c r="E32" s="9"/>
      <c r="F32" s="9"/>
    </row>
    <row r="33" spans="1:6" s="7" customFormat="1" ht="31.5" customHeight="1">
      <c r="A33" s="9" t="s">
        <v>65</v>
      </c>
      <c r="B33" s="23" t="s">
        <v>66</v>
      </c>
      <c r="C33" s="24"/>
      <c r="D33" s="24"/>
      <c r="E33" s="9"/>
      <c r="F33" s="9"/>
    </row>
    <row r="34" spans="1:6" s="7" customFormat="1">
      <c r="A34" s="9"/>
      <c r="B34" s="9"/>
      <c r="C34" s="9"/>
      <c r="D34" s="9"/>
      <c r="E34" s="9"/>
      <c r="F34" s="9"/>
    </row>
    <row r="35" spans="1:6" s="7" customFormat="1" ht="33" customHeight="1">
      <c r="A35" s="25" t="s">
        <v>67</v>
      </c>
      <c r="B35" s="18"/>
      <c r="C35" s="18"/>
      <c r="D35" s="18"/>
      <c r="E35" s="18"/>
      <c r="F35" s="18"/>
    </row>
    <row r="36" spans="1:6" s="7" customFormat="1"/>
  </sheetData>
  <mergeCells count="7">
    <mergeCell ref="B33:D33"/>
    <mergeCell ref="B27:D27"/>
    <mergeCell ref="B28:D28"/>
    <mergeCell ref="B29:D29"/>
    <mergeCell ref="B30:D30"/>
    <mergeCell ref="B31:D31"/>
    <mergeCell ref="B32:D32"/>
  </mergeCells>
  <dataValidations count="2">
    <dataValidation type="list" sqref="B9" xr:uid="{00000000-0002-0000-0000-000000000000}">
      <formula1>"Sport for Life / Community Sport,Competitive Sport,Elite / High Performance,Exploring / Not Yet Decided"</formula1>
    </dataValidation>
    <dataValidation type="list" sqref="B10" xr:uid="{00000000-0002-0000-0000-000001000000}">
      <formula1>"New / First involvement,Continuing participation,Returning / Re-entry,Changing sport / event,Re-establishing after interruption"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workbookViewId="0">
      <selection activeCell="C16" sqref="C16"/>
    </sheetView>
  </sheetViews>
  <sheetFormatPr defaultRowHeight="14.25"/>
  <cols>
    <col min="1" max="1" width="10" customWidth="1"/>
    <col min="2" max="2" width="22.625" customWidth="1"/>
    <col min="3" max="4" width="28" customWidth="1"/>
    <col min="5" max="5" width="27.625" customWidth="1"/>
    <col min="6" max="6" width="29.25" customWidth="1"/>
    <col min="7" max="7" width="20.5" customWidth="1"/>
    <col min="8" max="8" width="9.375" customWidth="1"/>
    <col min="9" max="9" width="11.25" customWidth="1"/>
    <col min="10" max="11" width="18" customWidth="1"/>
  </cols>
  <sheetData>
    <row r="1" spans="1:11" s="7" customFormat="1" ht="27.95" customHeight="1">
      <c r="A1" s="28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7" customFormat="1">
      <c r="A2" s="30" t="s">
        <v>69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7" customForma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7" customFormat="1" ht="24">
      <c r="A4" s="32" t="s">
        <v>70</v>
      </c>
      <c r="B4" s="32" t="s">
        <v>71</v>
      </c>
      <c r="C4" s="32" t="s">
        <v>72</v>
      </c>
      <c r="D4" s="32" t="s">
        <v>73</v>
      </c>
      <c r="E4" s="32" t="s">
        <v>74</v>
      </c>
      <c r="F4" s="32" t="s">
        <v>75</v>
      </c>
      <c r="G4" s="32" t="s">
        <v>76</v>
      </c>
      <c r="H4" s="32" t="s">
        <v>77</v>
      </c>
      <c r="I4" s="32" t="s">
        <v>78</v>
      </c>
      <c r="J4" s="32" t="s">
        <v>79</v>
      </c>
      <c r="K4" s="32" t="s">
        <v>80</v>
      </c>
    </row>
    <row r="5" spans="1:11" s="7" customFormat="1">
      <c r="A5" s="27">
        <v>1</v>
      </c>
      <c r="B5" s="38"/>
      <c r="C5" s="38"/>
      <c r="D5" s="38"/>
      <c r="E5" s="38"/>
      <c r="F5" s="38"/>
      <c r="G5" s="38"/>
      <c r="H5" s="38"/>
      <c r="I5" s="39"/>
      <c r="J5" s="38" t="s">
        <v>81</v>
      </c>
      <c r="K5" s="38"/>
    </row>
    <row r="6" spans="1:11" s="7" customFormat="1">
      <c r="A6" s="27">
        <v>2</v>
      </c>
      <c r="B6" s="38"/>
      <c r="C6" s="38"/>
      <c r="D6" s="38"/>
      <c r="E6" s="38"/>
      <c r="F6" s="38"/>
      <c r="G6" s="38"/>
      <c r="H6" s="38"/>
      <c r="I6" s="39"/>
      <c r="J6" s="38" t="s">
        <v>81</v>
      </c>
      <c r="K6" s="38"/>
    </row>
    <row r="7" spans="1:11" s="7" customFormat="1">
      <c r="A7" s="27">
        <v>3</v>
      </c>
      <c r="B7" s="38"/>
      <c r="C7" s="38"/>
      <c r="D7" s="38"/>
      <c r="E7" s="38"/>
      <c r="F7" s="38"/>
      <c r="G7" s="38"/>
      <c r="H7" s="38"/>
      <c r="I7" s="39"/>
      <c r="J7" s="38" t="s">
        <v>81</v>
      </c>
      <c r="K7" s="38"/>
    </row>
    <row r="8" spans="1:11" s="7" customForma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s="7" customForma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s="7" customFormat="1">
      <c r="A10" s="33" t="s">
        <v>82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7" customForma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s="7" customFormat="1" ht="23.25" customHeight="1">
      <c r="A12" s="35" t="s">
        <v>83</v>
      </c>
      <c r="B12" s="35" t="s">
        <v>70</v>
      </c>
      <c r="C12" s="35" t="s">
        <v>84</v>
      </c>
      <c r="D12" s="35" t="s">
        <v>85</v>
      </c>
      <c r="E12" s="35" t="s">
        <v>86</v>
      </c>
      <c r="F12" s="35" t="s">
        <v>87</v>
      </c>
      <c r="G12" s="35" t="s">
        <v>88</v>
      </c>
      <c r="H12" s="35" t="s">
        <v>89</v>
      </c>
      <c r="I12" s="35" t="s">
        <v>78</v>
      </c>
      <c r="J12" s="35" t="s">
        <v>90</v>
      </c>
      <c r="K12" s="35" t="s">
        <v>91</v>
      </c>
    </row>
    <row r="13" spans="1:11" s="7" customFormat="1">
      <c r="A13" s="27" t="s">
        <v>92</v>
      </c>
      <c r="B13" s="27">
        <v>1</v>
      </c>
      <c r="C13" s="38"/>
      <c r="D13" s="38"/>
      <c r="E13" s="38"/>
      <c r="F13" s="38"/>
      <c r="G13" s="38"/>
      <c r="H13" s="38"/>
      <c r="I13" s="39"/>
      <c r="J13" s="38" t="s">
        <v>93</v>
      </c>
      <c r="K13" s="38"/>
    </row>
    <row r="14" spans="1:11" s="7" customFormat="1">
      <c r="A14" s="27" t="s">
        <v>94</v>
      </c>
      <c r="B14" s="27">
        <v>1</v>
      </c>
      <c r="C14" s="38"/>
      <c r="D14" s="38"/>
      <c r="E14" s="38"/>
      <c r="F14" s="38"/>
      <c r="G14" s="38"/>
      <c r="H14" s="38"/>
      <c r="I14" s="39"/>
      <c r="J14" s="38" t="s">
        <v>93</v>
      </c>
      <c r="K14" s="38"/>
    </row>
    <row r="15" spans="1:11" s="7" customFormat="1">
      <c r="A15" s="27" t="s">
        <v>95</v>
      </c>
      <c r="B15" s="27">
        <v>2</v>
      </c>
      <c r="C15" s="38"/>
      <c r="D15" s="38"/>
      <c r="E15" s="38"/>
      <c r="F15" s="38"/>
      <c r="G15" s="38"/>
      <c r="H15" s="38"/>
      <c r="I15" s="39"/>
      <c r="J15" s="38" t="s">
        <v>93</v>
      </c>
      <c r="K15" s="38"/>
    </row>
    <row r="16" spans="1:11" s="7" customFormat="1">
      <c r="A16" s="27" t="s">
        <v>96</v>
      </c>
      <c r="B16" s="27">
        <v>2</v>
      </c>
      <c r="C16" s="38"/>
      <c r="D16" s="38"/>
      <c r="E16" s="38"/>
      <c r="F16" s="38"/>
      <c r="G16" s="38"/>
      <c r="H16" s="38"/>
      <c r="I16" s="39"/>
      <c r="J16" s="38" t="s">
        <v>93</v>
      </c>
      <c r="K16" s="38"/>
    </row>
    <row r="17" spans="1:11" s="7" customFormat="1">
      <c r="A17" s="27" t="s">
        <v>97</v>
      </c>
      <c r="B17" s="27">
        <v>3</v>
      </c>
      <c r="C17" s="38"/>
      <c r="D17" s="38"/>
      <c r="E17" s="38"/>
      <c r="F17" s="38"/>
      <c r="G17" s="38"/>
      <c r="H17" s="38"/>
      <c r="I17" s="39"/>
      <c r="J17" s="38" t="s">
        <v>93</v>
      </c>
      <c r="K17" s="38"/>
    </row>
    <row r="18" spans="1:11" s="7" customFormat="1">
      <c r="A18" s="27" t="s">
        <v>98</v>
      </c>
      <c r="B18" s="27">
        <v>3</v>
      </c>
      <c r="C18" s="38"/>
      <c r="D18" s="38"/>
      <c r="E18" s="38"/>
      <c r="F18" s="38"/>
      <c r="G18" s="38"/>
      <c r="H18" s="38"/>
      <c r="I18" s="39"/>
      <c r="J18" s="38" t="s">
        <v>93</v>
      </c>
      <c r="K18" s="38"/>
    </row>
    <row r="19" spans="1:11" s="7" customFormat="1">
      <c r="A19" s="27"/>
      <c r="B19" s="27"/>
      <c r="C19" s="26"/>
      <c r="D19" s="26"/>
      <c r="E19" s="26"/>
      <c r="F19" s="26"/>
      <c r="G19" s="26"/>
      <c r="H19" s="26"/>
      <c r="I19" s="26"/>
      <c r="J19" s="26"/>
      <c r="K19" s="26"/>
    </row>
    <row r="20" spans="1:11" s="7" customFormat="1">
      <c r="A20" s="36" t="s">
        <v>99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s="7" customFormat="1">
      <c r="A21" s="36" t="s">
        <v>100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pans="1:11" s="7" customFormat="1">
      <c r="A22" s="36" t="s">
        <v>101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s="7" customFormat="1">
      <c r="A23" s="36" t="s">
        <v>102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spans="1:11" s="7" customForma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1" s="7" customFormat="1"/>
  </sheetData>
  <sheetProtection sheet="1" objects="1" scenarios="1"/>
  <conditionalFormatting sqref="E13:E18">
    <cfRule type="expression" dxfId="12" priority="5">
      <formula>$E13="Yes"</formula>
    </cfRule>
  </conditionalFormatting>
  <conditionalFormatting sqref="H5:H7">
    <cfRule type="expression" dxfId="11" priority="1">
      <formula>$H5="Yes"</formula>
    </cfRule>
    <cfRule type="expression" dxfId="10" priority="2">
      <formula>$H5="No"</formula>
    </cfRule>
  </conditionalFormatting>
  <conditionalFormatting sqref="J5:J7">
    <cfRule type="expression" dxfId="9" priority="3">
      <formula>$J5="Achieved"</formula>
    </cfRule>
    <cfRule type="expression" dxfId="8" priority="4">
      <formula>$J5="Active"</formula>
    </cfRule>
  </conditionalFormatting>
  <conditionalFormatting sqref="J13:J18">
    <cfRule type="expression" dxfId="7" priority="6">
      <formula>$J13="Complete"</formula>
    </cfRule>
    <cfRule type="expression" dxfId="6" priority="7">
      <formula>$J13="In Progress"</formula>
    </cfRule>
    <cfRule type="expression" dxfId="5" priority="8">
      <formula>$J13="Deferred / Changed"</formula>
    </cfRule>
  </conditionalFormatting>
  <dataValidations count="7">
    <dataValidation type="list" sqref="B5:B7" xr:uid="{00000000-0002-0000-0100-000000000000}">
      <formula1>"Technical,Tactical &amp; Decision-Making,Physical,Psychological,Social &amp; Cultural,Lifestyle, Education &amp; Career,Health, Recovery &amp; Welfare,Values &amp; Personal Responsibility"</formula1>
    </dataValidation>
    <dataValidation type="list" sqref="C5:C7" xr:uid="{00000000-0002-0000-0100-000001000000}">
      <formula1>"Athlete choice / voice,IADT-02 Holistic Athlete Profile,IADT-03 Development Stage Assessment,IADT-06 Progress Review,IADT-07 Progression Readiness,Coach observation,Competition / challenge evidence,Support / referral follow-up,Other"</formula1>
    </dataValidation>
    <dataValidation type="list" sqref="H5:H7 K13:K18 E13:E18" xr:uid="{00000000-0002-0000-0100-000002000000}">
      <formula1>"Yes,No"</formula1>
    </dataValidation>
    <dataValidation type="list" sqref="J5:J7" xr:uid="{00000000-0002-0000-0100-000003000000}">
      <formula1>"Draft,Active,Achieved,Changed / Closed"</formula1>
    </dataValidation>
    <dataValidation type="list" sqref="B13:B18" xr:uid="{00000000-0002-0000-0100-000004000000}">
      <formula1>"1,2,3"</formula1>
    </dataValidation>
    <dataValidation type="list" sqref="D13:D18" xr:uid="{00000000-0002-0000-0100-000005000000}">
      <formula1>"Athlete,Coach,Shared Athlete + Coach,Parent / Guardian / Family,Support Person / Specialist,Other"</formula1>
    </dataValidation>
    <dataValidation type="list" sqref="J13:J18" xr:uid="{00000000-0002-0000-0100-000007000000}">
      <formula1>"Not Started,In Progress,Complete,Deferred / Changed"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topLeftCell="A29" workbookViewId="0">
      <selection activeCell="E29" sqref="E29:E33"/>
    </sheetView>
  </sheetViews>
  <sheetFormatPr defaultRowHeight="14.25"/>
  <cols>
    <col min="1" max="1" width="28" customWidth="1"/>
    <col min="2" max="2" width="48" customWidth="1"/>
    <col min="3" max="3" width="8" customWidth="1"/>
    <col min="4" max="4" width="11" customWidth="1"/>
    <col min="5" max="5" width="26" customWidth="1"/>
    <col min="6" max="6" width="42" customWidth="1"/>
    <col min="7" max="7" width="38" customWidth="1"/>
    <col min="8" max="8" width="32" customWidth="1"/>
    <col min="9" max="10" width="18" customWidth="1"/>
  </cols>
  <sheetData>
    <row r="1" spans="1:10" s="7" customFormat="1" ht="30" customHeight="1">
      <c r="A1" s="41" t="s">
        <v>103</v>
      </c>
      <c r="B1" s="6"/>
      <c r="C1" s="6"/>
      <c r="D1" s="6"/>
      <c r="E1" s="6"/>
      <c r="F1" s="6"/>
      <c r="G1" s="6"/>
      <c r="H1" s="6"/>
      <c r="I1" s="6"/>
      <c r="J1" s="6"/>
    </row>
    <row r="2" spans="1:10" s="7" customFormat="1" ht="33.950000000000003" customHeight="1">
      <c r="A2" s="10" t="s">
        <v>104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7" customForma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s="7" customFormat="1">
      <c r="A4" s="12" t="s">
        <v>4</v>
      </c>
      <c r="B4" s="17" t="str">
        <f>IF(HOME!B6="","",HOME!B6)</f>
        <v/>
      </c>
      <c r="C4" s="9"/>
      <c r="D4" s="42" t="s">
        <v>105</v>
      </c>
      <c r="E4" s="15"/>
      <c r="F4" s="15"/>
      <c r="G4" s="15"/>
      <c r="H4" s="15"/>
      <c r="I4" s="15"/>
      <c r="J4" s="15"/>
    </row>
    <row r="5" spans="1:10" s="7" customFormat="1">
      <c r="A5" s="12" t="s">
        <v>6</v>
      </c>
      <c r="B5" s="17" t="str">
        <f>IF(HOME!B7="","",HOME!B7)</f>
        <v/>
      </c>
      <c r="C5" s="9"/>
      <c r="D5" s="12" t="s">
        <v>70</v>
      </c>
      <c r="E5" s="12" t="s">
        <v>71</v>
      </c>
      <c r="F5" s="12" t="s">
        <v>73</v>
      </c>
      <c r="G5" s="12" t="s">
        <v>106</v>
      </c>
      <c r="H5" s="12" t="s">
        <v>76</v>
      </c>
      <c r="I5" s="12" t="s">
        <v>77</v>
      </c>
      <c r="J5" s="12" t="s">
        <v>90</v>
      </c>
    </row>
    <row r="6" spans="1:10" s="7" customFormat="1">
      <c r="A6" s="12" t="s">
        <v>8</v>
      </c>
      <c r="B6" s="17" t="str">
        <f>IF(HOME!B8="","",HOME!B8)</f>
        <v/>
      </c>
      <c r="C6" s="9"/>
      <c r="D6" s="44" t="str">
        <f>IF('Development Plan'!D5="","",'Development Plan'!A5)</f>
        <v/>
      </c>
      <c r="E6" s="45" t="str">
        <f>IF('Development Plan'!D5="","",'Development Plan'!B5)</f>
        <v/>
      </c>
      <c r="F6" s="45" t="str">
        <f>IF('Development Plan'!D5="","",'Development Plan'!D5)</f>
        <v/>
      </c>
      <c r="G6" s="45" t="str">
        <f>IF('Development Plan'!D5="","",'Development Plan'!F5)</f>
        <v/>
      </c>
      <c r="H6" s="45" t="str">
        <f>IF('Development Plan'!D5="","",'Development Plan'!G5)</f>
        <v/>
      </c>
      <c r="I6" s="45" t="str">
        <f>IF('Development Plan'!D5="","",'Development Plan'!H5)</f>
        <v/>
      </c>
      <c r="J6" s="47" t="str">
        <f>IF('Development Plan'!D5="","",'Development Plan'!J5)</f>
        <v/>
      </c>
    </row>
    <row r="7" spans="1:10" s="7" customFormat="1">
      <c r="A7" s="12" t="s">
        <v>10</v>
      </c>
      <c r="B7" s="17" t="str">
        <f>IF(HOME!B9="","",HOME!B9)</f>
        <v>Exploring / Not Yet Decided</v>
      </c>
      <c r="C7" s="9"/>
      <c r="D7" s="44" t="str">
        <f>IF('Development Plan'!D6="","",'Development Plan'!A6)</f>
        <v/>
      </c>
      <c r="E7" s="45" t="str">
        <f>IF('Development Plan'!D6="","",'Development Plan'!B6)</f>
        <v/>
      </c>
      <c r="F7" s="45" t="str">
        <f>IF('Development Plan'!D6="","",'Development Plan'!D6)</f>
        <v/>
      </c>
      <c r="G7" s="45" t="str">
        <f>IF('Development Plan'!D6="","",'Development Plan'!F6)</f>
        <v/>
      </c>
      <c r="H7" s="45" t="str">
        <f>IF('Development Plan'!D6="","",'Development Plan'!G6)</f>
        <v/>
      </c>
      <c r="I7" s="45" t="str">
        <f>IF('Development Plan'!D6="","",'Development Plan'!H6)</f>
        <v/>
      </c>
      <c r="J7" s="47" t="str">
        <f>IF('Development Plan'!D6="","",'Development Plan'!J6)</f>
        <v/>
      </c>
    </row>
    <row r="8" spans="1:10" s="7" customFormat="1">
      <c r="A8" s="12" t="s">
        <v>107</v>
      </c>
      <c r="B8" s="17" t="str">
        <f>IF(HOME!B10="","",HOME!B10)</f>
        <v>Continuing participation</v>
      </c>
      <c r="C8" s="9"/>
      <c r="D8" s="44" t="str">
        <f>IF('Development Plan'!D7="","",'Development Plan'!A7)</f>
        <v/>
      </c>
      <c r="E8" s="45" t="str">
        <f>IF('Development Plan'!D7="","",'Development Plan'!B7)</f>
        <v/>
      </c>
      <c r="F8" s="45" t="str">
        <f>IF('Development Plan'!D7="","",'Development Plan'!D7)</f>
        <v/>
      </c>
      <c r="G8" s="45" t="str">
        <f>IF('Development Plan'!D7="","",'Development Plan'!F7)</f>
        <v/>
      </c>
      <c r="H8" s="45" t="str">
        <f>IF('Development Plan'!D7="","",'Development Plan'!G7)</f>
        <v/>
      </c>
      <c r="I8" s="45" t="str">
        <f>IF('Development Plan'!D7="","",'Development Plan'!H7)</f>
        <v/>
      </c>
      <c r="J8" s="47" t="str">
        <f>IF('Development Plan'!D7="","",'Development Plan'!J7)</f>
        <v/>
      </c>
    </row>
    <row r="9" spans="1:10" s="7" customFormat="1">
      <c r="A9" s="12" t="s">
        <v>16</v>
      </c>
      <c r="B9" s="17" t="str">
        <f>IF(HOME!B11="","",HOME!B11)</f>
        <v/>
      </c>
      <c r="C9" s="9"/>
      <c r="D9" s="44"/>
      <c r="E9" s="45"/>
      <c r="F9" s="45"/>
      <c r="G9" s="45"/>
      <c r="H9" s="45"/>
      <c r="I9" s="45"/>
      <c r="J9" s="47"/>
    </row>
    <row r="10" spans="1:10" s="7" customFormat="1">
      <c r="A10" s="12" t="s">
        <v>18</v>
      </c>
      <c r="B10" s="17" t="str">
        <f>IF(HOME!B12="","",HOME!B12)</f>
        <v/>
      </c>
      <c r="C10" s="9"/>
      <c r="D10" s="44"/>
      <c r="E10" s="45"/>
      <c r="F10" s="45"/>
      <c r="G10" s="45"/>
      <c r="H10" s="45"/>
      <c r="I10" s="45"/>
      <c r="J10" s="47"/>
    </row>
    <row r="11" spans="1:10" s="7" customFormat="1">
      <c r="A11" s="12" t="s">
        <v>20</v>
      </c>
      <c r="B11" s="40" t="str">
        <f>IF(HOME!B13="","",HOME!B13)</f>
        <v/>
      </c>
      <c r="C11" s="9"/>
      <c r="D11" s="42" t="s">
        <v>108</v>
      </c>
      <c r="E11" s="15"/>
      <c r="F11" s="15"/>
      <c r="G11" s="15"/>
      <c r="H11" s="15"/>
      <c r="I11" s="15"/>
      <c r="J11" s="15"/>
    </row>
    <row r="12" spans="1:10" s="7" customFormat="1">
      <c r="A12" s="12" t="s">
        <v>109</v>
      </c>
      <c r="B12" s="40" t="str">
        <f>IF(HOME!B14="","",HOME!B14)</f>
        <v/>
      </c>
      <c r="C12" s="9"/>
      <c r="D12" s="12" t="s">
        <v>83</v>
      </c>
      <c r="E12" s="12" t="s">
        <v>70</v>
      </c>
      <c r="F12" s="12" t="s">
        <v>110</v>
      </c>
      <c r="G12" s="12" t="s">
        <v>111</v>
      </c>
      <c r="H12" s="12" t="s">
        <v>88</v>
      </c>
      <c r="I12" s="12" t="s">
        <v>78</v>
      </c>
      <c r="J12" s="12" t="s">
        <v>90</v>
      </c>
    </row>
    <row r="13" spans="1:10" s="7" customFormat="1">
      <c r="A13" s="12" t="s">
        <v>19</v>
      </c>
      <c r="B13" s="17" t="str">
        <f>IF(HOME!E12="","",HOME!E12)</f>
        <v>Define 1–3 priorities</v>
      </c>
      <c r="C13" s="9"/>
      <c r="D13" s="44" t="str">
        <f>IF('Development Plan'!C13="","",'Development Plan'!A13)</f>
        <v/>
      </c>
      <c r="E13" s="45" t="str">
        <f>IF('Development Plan'!C13="","",'Development Plan'!B13)</f>
        <v/>
      </c>
      <c r="F13" s="45" t="str">
        <f>IF('Development Plan'!C13="","",'Development Plan'!C13)</f>
        <v/>
      </c>
      <c r="G13" s="45" t="str">
        <f>IF('Development Plan'!C13="","",'Development Plan'!D13)</f>
        <v/>
      </c>
      <c r="H13" s="45" t="str">
        <f>IF('Development Plan'!C13="","",'Development Plan'!G13)</f>
        <v/>
      </c>
      <c r="I13" s="46" t="str">
        <f>IF('Development Plan'!C13="","",'Development Plan'!I13)</f>
        <v/>
      </c>
      <c r="J13" s="47" t="str">
        <f>IF('Development Plan'!C13="","",'Development Plan'!J13)</f>
        <v/>
      </c>
    </row>
    <row r="14" spans="1:10" s="7" customFormat="1">
      <c r="A14" s="12" t="s">
        <v>112</v>
      </c>
      <c r="B14" s="17" t="str">
        <f>IF(HOME!E13="","",HOME!E13)</f>
        <v>Not started</v>
      </c>
      <c r="C14" s="9"/>
      <c r="D14" s="44" t="str">
        <f>IF('Development Plan'!C14="","",'Development Plan'!A14)</f>
        <v/>
      </c>
      <c r="E14" s="45" t="str">
        <f>IF('Development Plan'!C14="","",'Development Plan'!B14)</f>
        <v/>
      </c>
      <c r="F14" s="45" t="str">
        <f>IF('Development Plan'!C14="","",'Development Plan'!C14)</f>
        <v/>
      </c>
      <c r="G14" s="45" t="str">
        <f>IF('Development Plan'!C14="","",'Development Plan'!D14)</f>
        <v/>
      </c>
      <c r="H14" s="45" t="str">
        <f>IF('Development Plan'!C14="","",'Development Plan'!G14)</f>
        <v/>
      </c>
      <c r="I14" s="46" t="str">
        <f>IF('Development Plan'!C14="","",'Development Plan'!I14)</f>
        <v/>
      </c>
      <c r="J14" s="47" t="str">
        <f>IF('Development Plan'!C14="","",'Development Plan'!J14)</f>
        <v/>
      </c>
    </row>
    <row r="15" spans="1:10" s="7" customFormat="1">
      <c r="A15" s="12" t="s">
        <v>113</v>
      </c>
      <c r="B15" s="17" t="str">
        <f>IF(HOME!E14="","",HOME!E14)</f>
        <v>Preserve flexibility, broad development and informed choice.</v>
      </c>
      <c r="C15" s="9"/>
      <c r="D15" s="44" t="str">
        <f>IF('Development Plan'!C15="","",'Development Plan'!A15)</f>
        <v/>
      </c>
      <c r="E15" s="45" t="str">
        <f>IF('Development Plan'!C15="","",'Development Plan'!B15)</f>
        <v/>
      </c>
      <c r="F15" s="45" t="str">
        <f>IF('Development Plan'!C15="","",'Development Plan'!C15)</f>
        <v/>
      </c>
      <c r="G15" s="45" t="str">
        <f>IF('Development Plan'!C15="","",'Development Plan'!D15)</f>
        <v/>
      </c>
      <c r="H15" s="45" t="str">
        <f>IF('Development Plan'!C15="","",'Development Plan'!G15)</f>
        <v/>
      </c>
      <c r="I15" s="46" t="str">
        <f>IF('Development Plan'!C15="","",'Development Plan'!I15)</f>
        <v/>
      </c>
      <c r="J15" s="47" t="str">
        <f>IF('Development Plan'!C15="","",'Development Plan'!J15)</f>
        <v/>
      </c>
    </row>
    <row r="16" spans="1:10" s="7" customFormat="1">
      <c r="A16" s="9"/>
      <c r="B16" s="9"/>
      <c r="C16" s="9"/>
      <c r="D16" s="44" t="str">
        <f>IF('Development Plan'!C16="","",'Development Plan'!A16)</f>
        <v/>
      </c>
      <c r="E16" s="45" t="str">
        <f>IF('Development Plan'!C16="","",'Development Plan'!B16)</f>
        <v/>
      </c>
      <c r="F16" s="45" t="str">
        <f>IF('Development Plan'!C16="","",'Development Plan'!C16)</f>
        <v/>
      </c>
      <c r="G16" s="45" t="str">
        <f>IF('Development Plan'!C16="","",'Development Plan'!D16)</f>
        <v/>
      </c>
      <c r="H16" s="45" t="str">
        <f>IF('Development Plan'!C16="","",'Development Plan'!G16)</f>
        <v/>
      </c>
      <c r="I16" s="46" t="str">
        <f>IF('Development Plan'!C16="","",'Development Plan'!I16)</f>
        <v/>
      </c>
      <c r="J16" s="47" t="str">
        <f>IF('Development Plan'!C16="","",'Development Plan'!J16)</f>
        <v/>
      </c>
    </row>
    <row r="17" spans="1:10" s="7" customFormat="1">
      <c r="A17" s="9"/>
      <c r="B17" s="9"/>
      <c r="C17" s="9"/>
      <c r="D17" s="44" t="str">
        <f>IF('Development Plan'!C17="","",'Development Plan'!A17)</f>
        <v/>
      </c>
      <c r="E17" s="45" t="str">
        <f>IF('Development Plan'!C17="","",'Development Plan'!B17)</f>
        <v/>
      </c>
      <c r="F17" s="45" t="str">
        <f>IF('Development Plan'!C17="","",'Development Plan'!C17)</f>
        <v/>
      </c>
      <c r="G17" s="45" t="str">
        <f>IF('Development Plan'!C17="","",'Development Plan'!D17)</f>
        <v/>
      </c>
      <c r="H17" s="45" t="str">
        <f>IF('Development Plan'!C17="","",'Development Plan'!G17)</f>
        <v/>
      </c>
      <c r="I17" s="46" t="str">
        <f>IF('Development Plan'!C17="","",'Development Plan'!I17)</f>
        <v/>
      </c>
      <c r="J17" s="47" t="str">
        <f>IF('Development Plan'!C17="","",'Development Plan'!J17)</f>
        <v/>
      </c>
    </row>
    <row r="18" spans="1:10" s="7" customFormat="1">
      <c r="A18" s="9"/>
      <c r="B18" s="9"/>
      <c r="C18" s="9"/>
      <c r="D18" s="44" t="str">
        <f>IF('Development Plan'!C18="","",'Development Plan'!A18)</f>
        <v/>
      </c>
      <c r="E18" s="45" t="str">
        <f>IF('Development Plan'!C18="","",'Development Plan'!B18)</f>
        <v/>
      </c>
      <c r="F18" s="45" t="str">
        <f>IF('Development Plan'!C18="","",'Development Plan'!C18)</f>
        <v/>
      </c>
      <c r="G18" s="45" t="str">
        <f>IF('Development Plan'!C18="","",'Development Plan'!D18)</f>
        <v/>
      </c>
      <c r="H18" s="45" t="str">
        <f>IF('Development Plan'!C18="","",'Development Plan'!G18)</f>
        <v/>
      </c>
      <c r="I18" s="46" t="str">
        <f>IF('Development Plan'!C18="","",'Development Plan'!I18)</f>
        <v/>
      </c>
      <c r="J18" s="47" t="str">
        <f>IF('Development Plan'!C18="","",'Development Plan'!J18)</f>
        <v/>
      </c>
    </row>
    <row r="19" spans="1:10" s="7" customFormat="1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7" customFormat="1">
      <c r="A20" s="43" t="s">
        <v>114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s="7" customFormat="1">
      <c r="A21" s="12" t="s">
        <v>115</v>
      </c>
      <c r="B21" s="8" t="s">
        <v>116</v>
      </c>
      <c r="D21" s="9"/>
      <c r="E21" s="9"/>
      <c r="F21" s="9"/>
      <c r="G21" s="9"/>
      <c r="H21" s="9"/>
      <c r="I21" s="9"/>
      <c r="J21" s="9"/>
    </row>
    <row r="22" spans="1:10" s="7" customFormat="1">
      <c r="A22" s="12" t="s">
        <v>117</v>
      </c>
      <c r="B22" s="8" t="s">
        <v>118</v>
      </c>
      <c r="D22" s="9"/>
      <c r="E22" s="9"/>
      <c r="F22" s="9"/>
      <c r="G22" s="9"/>
      <c r="H22" s="9"/>
      <c r="I22" s="9"/>
      <c r="J22" s="9"/>
    </row>
    <row r="23" spans="1:10" s="7" customFormat="1">
      <c r="A23" s="12" t="s">
        <v>119</v>
      </c>
      <c r="B23" s="8" t="s">
        <v>120</v>
      </c>
      <c r="D23" s="9"/>
      <c r="E23" s="9"/>
      <c r="F23" s="9"/>
      <c r="G23" s="9"/>
      <c r="H23" s="9"/>
      <c r="I23" s="9"/>
      <c r="J23" s="9"/>
    </row>
    <row r="24" spans="1:10" s="7" customFormat="1">
      <c r="A24" s="12" t="s">
        <v>121</v>
      </c>
      <c r="B24" s="8" t="s">
        <v>122</v>
      </c>
      <c r="D24" s="9"/>
      <c r="E24" s="9"/>
      <c r="F24" s="9"/>
      <c r="G24" s="9"/>
      <c r="H24" s="9"/>
      <c r="I24" s="9"/>
      <c r="J24" s="9"/>
    </row>
    <row r="25" spans="1:10" s="7" customFormat="1">
      <c r="A25" s="12" t="s">
        <v>123</v>
      </c>
      <c r="B25" s="8" t="s">
        <v>124</v>
      </c>
      <c r="D25" s="9"/>
      <c r="E25" s="9"/>
      <c r="F25" s="9"/>
      <c r="G25" s="9"/>
      <c r="H25" s="9"/>
      <c r="I25" s="9"/>
      <c r="J25" s="9"/>
    </row>
    <row r="26" spans="1:10" s="7" customFormat="1">
      <c r="A26" s="12" t="s">
        <v>125</v>
      </c>
      <c r="B26" s="8" t="s">
        <v>126</v>
      </c>
      <c r="D26" s="9"/>
      <c r="E26" s="9"/>
      <c r="F26" s="9"/>
      <c r="G26" s="9"/>
      <c r="H26" s="9"/>
      <c r="I26" s="9"/>
      <c r="J26" s="9"/>
    </row>
    <row r="27" spans="1:10" s="7" customFormat="1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s="7" customFormat="1">
      <c r="A28" s="14" t="s">
        <v>127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7" customFormat="1" ht="38.25">
      <c r="A29" s="12" t="s">
        <v>128</v>
      </c>
      <c r="B29" s="21"/>
      <c r="C29" s="9"/>
      <c r="D29" s="12" t="s">
        <v>129</v>
      </c>
      <c r="E29" s="21"/>
      <c r="F29" s="9"/>
      <c r="G29" s="9"/>
      <c r="H29" s="9"/>
      <c r="I29" s="9"/>
      <c r="J29" s="9"/>
    </row>
    <row r="30" spans="1:10" s="7" customFormat="1" ht="38.25">
      <c r="A30" s="12" t="s">
        <v>130</v>
      </c>
      <c r="B30" s="21"/>
      <c r="C30" s="9"/>
      <c r="D30" s="12" t="s">
        <v>131</v>
      </c>
      <c r="E30" s="21"/>
      <c r="F30" s="9"/>
      <c r="G30" s="9"/>
      <c r="H30" s="9"/>
      <c r="I30" s="9"/>
      <c r="J30" s="9"/>
    </row>
    <row r="31" spans="1:10" s="7" customFormat="1" ht="51">
      <c r="A31" s="12" t="s">
        <v>132</v>
      </c>
      <c r="B31" s="21"/>
      <c r="C31" s="9"/>
      <c r="D31" s="12" t="s">
        <v>133</v>
      </c>
      <c r="E31" s="21"/>
      <c r="F31" s="9"/>
      <c r="G31" s="9"/>
      <c r="H31" s="9"/>
      <c r="I31" s="9"/>
      <c r="J31" s="9"/>
    </row>
    <row r="32" spans="1:10" s="7" customFormat="1" ht="38.25">
      <c r="A32" s="12" t="s">
        <v>134</v>
      </c>
      <c r="B32" s="21"/>
      <c r="C32" s="9"/>
      <c r="D32" s="12" t="s">
        <v>135</v>
      </c>
      <c r="E32" s="22"/>
      <c r="F32" s="9"/>
      <c r="G32" s="9"/>
      <c r="H32" s="9"/>
      <c r="I32" s="9"/>
      <c r="J32" s="9"/>
    </row>
    <row r="33" spans="1:10" s="7" customFormat="1" ht="25.5">
      <c r="A33" s="12" t="s">
        <v>136</v>
      </c>
      <c r="B33" s="21"/>
      <c r="C33" s="9"/>
      <c r="D33" s="12" t="s">
        <v>109</v>
      </c>
      <c r="E33" s="22"/>
      <c r="F33" s="9"/>
      <c r="G33" s="9"/>
      <c r="H33" s="9"/>
      <c r="I33" s="9"/>
      <c r="J33" s="9"/>
    </row>
    <row r="34" spans="1:10" s="7" customFormat="1" ht="48" customHeight="1">
      <c r="A34" s="25" t="s">
        <v>137</v>
      </c>
      <c r="B34" s="18"/>
      <c r="C34" s="18"/>
      <c r="D34" s="18"/>
      <c r="E34" s="18"/>
      <c r="F34" s="18"/>
      <c r="G34" s="18"/>
      <c r="H34" s="18"/>
      <c r="I34" s="18"/>
      <c r="J34" s="18"/>
    </row>
    <row r="35" spans="1:10" s="7" customFormat="1"/>
  </sheetData>
  <sheetProtection sheet="1" objects="1" scenarios="1"/>
  <conditionalFormatting sqref="I6:I8">
    <cfRule type="expression" dxfId="4" priority="1">
      <formula>$I6="Yes"</formula>
    </cfRule>
    <cfRule type="expression" dxfId="3" priority="2">
      <formula>$I6="No"</formula>
    </cfRule>
  </conditionalFormatting>
  <conditionalFormatting sqref="J6:J8">
    <cfRule type="expression" dxfId="2" priority="3">
      <formula>$J6="Achieved"</formula>
    </cfRule>
  </conditionalFormatting>
  <conditionalFormatting sqref="J13:J18">
    <cfRule type="expression" dxfId="1" priority="4">
      <formula>$J13="Complete"</formula>
    </cfRule>
    <cfRule type="expression" dxfId="0" priority="5">
      <formula>$J13="In Progress"</formula>
    </cfRule>
  </conditionalFormatting>
  <dataValidations count="1">
    <dataValidation type="list" sqref="B29:B33" xr:uid="{00000000-0002-0000-0200-000000000000}">
      <formula1>"Yes,No"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B21" sqref="B21"/>
    </sheetView>
  </sheetViews>
  <sheetFormatPr defaultRowHeight="14.25"/>
  <cols>
    <col min="1" max="1" width="20" customWidth="1"/>
    <col min="2" max="2" width="26" customWidth="1"/>
    <col min="3" max="3" width="22" customWidth="1"/>
    <col min="4" max="4" width="16" customWidth="1"/>
    <col min="5" max="5" width="18" customWidth="1"/>
    <col min="6" max="6" width="20" customWidth="1"/>
    <col min="7" max="7" width="16" customWidth="1"/>
    <col min="8" max="8" width="24" customWidth="1"/>
  </cols>
  <sheetData>
    <row r="1" spans="1:8">
      <c r="A1" s="3" t="s">
        <v>138</v>
      </c>
      <c r="B1" s="2"/>
      <c r="C1" s="2"/>
      <c r="D1" s="2"/>
      <c r="E1" s="2"/>
      <c r="F1" s="2"/>
      <c r="G1" s="2"/>
      <c r="H1" s="2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4" t="s">
        <v>70</v>
      </c>
      <c r="B3" s="4" t="s">
        <v>139</v>
      </c>
      <c r="C3" s="4" t="s">
        <v>77</v>
      </c>
      <c r="D3" s="4" t="s">
        <v>140</v>
      </c>
      <c r="E3" s="4" t="s">
        <v>9</v>
      </c>
      <c r="F3" s="4" t="s">
        <v>12</v>
      </c>
      <c r="G3" s="4" t="s">
        <v>141</v>
      </c>
      <c r="H3" s="4" t="s">
        <v>142</v>
      </c>
    </row>
    <row r="4" spans="1:8">
      <c r="A4" s="1">
        <v>1</v>
      </c>
      <c r="B4" s="1" t="str">
        <f>IF('Development Plan'!D5="","No","Yes")</f>
        <v>No</v>
      </c>
      <c r="C4" s="1" t="str">
        <f>IF('Development Plan'!D5="","",'Development Plan'!H5)</f>
        <v/>
      </c>
      <c r="D4" s="1">
        <f>COUNTIF('Development Plan'!$B$13:$B$18,A4)</f>
        <v>2</v>
      </c>
      <c r="E4" s="1">
        <f>COUNTIFS('Development Plan'!$B$13:$B$18,A4,'Development Plan'!$J$13:$J$18,"Complete")</f>
        <v>0</v>
      </c>
      <c r="F4" s="1">
        <f>COUNTIFS('Development Plan'!$B$13:$B$18,A4,'Development Plan'!$J$13:$J$18,"In Progress")</f>
        <v>0</v>
      </c>
      <c r="G4" s="1">
        <f>COUNTIFS('Development Plan'!$B$13:$B$18,A4,'Development Plan'!$E$13:$E$18,"Yes")</f>
        <v>0</v>
      </c>
      <c r="H4" s="1" t="str">
        <f>IF(B4="No","Not used",IF(C4&lt;&gt;"Yes","Needs athlete agreement",IF(D4=0,"Needs action","Ready")))</f>
        <v>Not used</v>
      </c>
    </row>
    <row r="5" spans="1:8">
      <c r="A5" s="1">
        <v>2</v>
      </c>
      <c r="B5" s="1" t="str">
        <f>IF('Development Plan'!D6="","No","Yes")</f>
        <v>No</v>
      </c>
      <c r="C5" s="1" t="str">
        <f>IF('Development Plan'!D6="","",'Development Plan'!H6)</f>
        <v/>
      </c>
      <c r="D5" s="1">
        <f>COUNTIF('Development Plan'!$B$13:$B$18,A5)</f>
        <v>2</v>
      </c>
      <c r="E5" s="1">
        <f>COUNTIFS('Development Plan'!$B$13:$B$18,A5,'Development Plan'!$J$13:$J$18,"Complete")</f>
        <v>0</v>
      </c>
      <c r="F5" s="1">
        <f>COUNTIFS('Development Plan'!$B$13:$B$18,A5,'Development Plan'!$J$13:$J$18,"In Progress")</f>
        <v>0</v>
      </c>
      <c r="G5" s="1">
        <f>COUNTIFS('Development Plan'!$B$13:$B$18,A5,'Development Plan'!$E$13:$E$18,"Yes")</f>
        <v>0</v>
      </c>
      <c r="H5" s="1" t="str">
        <f>IF(B5="No","Not used",IF(C5&lt;&gt;"Yes","Needs athlete agreement",IF(D5=0,"Needs action","Ready")))</f>
        <v>Not used</v>
      </c>
    </row>
    <row r="6" spans="1:8">
      <c r="A6" s="1">
        <v>3</v>
      </c>
      <c r="B6" s="1" t="str">
        <f>IF('Development Plan'!D7="","No","Yes")</f>
        <v>No</v>
      </c>
      <c r="C6" s="1" t="str">
        <f>IF('Development Plan'!D7="","",'Development Plan'!H7)</f>
        <v/>
      </c>
      <c r="D6" s="1">
        <f>COUNTIF('Development Plan'!$B$13:$B$18,A6)</f>
        <v>2</v>
      </c>
      <c r="E6" s="1">
        <f>COUNTIFS('Development Plan'!$B$13:$B$18,A6,'Development Plan'!$J$13:$J$18,"Complete")</f>
        <v>0</v>
      </c>
      <c r="F6" s="1">
        <f>COUNTIFS('Development Plan'!$B$13:$B$18,A6,'Development Plan'!$J$13:$J$18,"In Progress")</f>
        <v>0</v>
      </c>
      <c r="G6" s="1">
        <f>COUNTIFS('Development Plan'!$B$13:$B$18,A6,'Development Plan'!$E$13:$E$18,"Yes")</f>
        <v>0</v>
      </c>
      <c r="H6" s="1" t="str">
        <f>IF(B6="No","Not used",IF(C6&lt;&gt;"Yes","Needs athlete agreement",IF(D6=0,"Needs action","Ready")))</f>
        <v>Not used</v>
      </c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4" t="s">
        <v>143</v>
      </c>
      <c r="B9" s="4" t="s">
        <v>144</v>
      </c>
      <c r="C9" s="1"/>
      <c r="D9" s="1"/>
      <c r="E9" s="1"/>
      <c r="F9" s="1"/>
      <c r="G9" s="1"/>
      <c r="H9" s="1"/>
    </row>
    <row r="10" spans="1:8">
      <c r="A10" s="1" t="s">
        <v>145</v>
      </c>
      <c r="B10" s="1" t="s">
        <v>40</v>
      </c>
      <c r="C10" s="1"/>
      <c r="D10" s="1"/>
      <c r="E10" s="1"/>
      <c r="F10" s="1"/>
      <c r="G10" s="1"/>
      <c r="H10" s="1"/>
    </row>
    <row r="11" spans="1:8">
      <c r="A11" s="1" t="s">
        <v>146</v>
      </c>
      <c r="B11" s="1" t="s">
        <v>147</v>
      </c>
      <c r="C11" s="1"/>
      <c r="D11" s="1"/>
      <c r="E11" s="1"/>
      <c r="F11" s="1"/>
      <c r="G11" s="1"/>
      <c r="H11" s="1"/>
    </row>
    <row r="12" spans="1:8">
      <c r="A12" s="1" t="s">
        <v>148</v>
      </c>
      <c r="B12" s="1" t="s">
        <v>121</v>
      </c>
      <c r="C12" s="1"/>
      <c r="D12" s="1"/>
      <c r="E12" s="1"/>
      <c r="F12" s="1"/>
      <c r="G12" s="1"/>
      <c r="H12" s="1"/>
    </row>
    <row r="13" spans="1:8">
      <c r="A13" s="1" t="s">
        <v>149</v>
      </c>
      <c r="B13" s="1" t="s">
        <v>123</v>
      </c>
      <c r="C13" s="1"/>
      <c r="D13" s="1"/>
      <c r="E13" s="1"/>
      <c r="F13" s="1"/>
      <c r="G13" s="1"/>
      <c r="H13" s="1"/>
    </row>
    <row r="14" spans="1:8">
      <c r="A14" s="1" t="s">
        <v>150</v>
      </c>
      <c r="B14" s="1" t="s">
        <v>151</v>
      </c>
      <c r="C14" s="1"/>
      <c r="D14" s="1"/>
      <c r="E14" s="1"/>
      <c r="F14" s="1"/>
      <c r="G14" s="1"/>
      <c r="H14" s="1"/>
    </row>
    <row r="15" spans="1:8">
      <c r="A15" s="1" t="s">
        <v>152</v>
      </c>
      <c r="B15" s="1" t="s">
        <v>153</v>
      </c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HOME</vt:lpstr>
      <vt:lpstr>Development Plan</vt:lpstr>
      <vt:lpstr>Plan Summary</vt:lpstr>
      <vt:lpstr>Technical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2026-09-05T10:03:24Z</dcterms:created>
  <dcterms:modified xsi:type="dcterms:W3CDTF">2026-09-05T10:32:38Z</dcterms:modified>
</cp:coreProperties>
</file>