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e654ef7bbbcd4d0/ISMT Project/STR Files/"/>
    </mc:Choice>
  </mc:AlternateContent>
  <xr:revisionPtr revIDLastSave="27" documentId="8_{B17B155E-3226-45C0-B4E7-83679A156B47}" xr6:coauthVersionLast="47" xr6:coauthVersionMax="47" xr10:uidLastSave="{2C90B3F4-72A3-4B64-B90C-DE369FA8E6B8}"/>
  <bookViews>
    <workbookView xWindow="-120" yWindow="-120" windowWidth="20730" windowHeight="11160" firstSheet="2" activeTab="4" xr2:uid="{00000000-000D-0000-FFFF-FFFF00000000}"/>
  </bookViews>
  <sheets>
    <sheet name="Lists" sheetId="1" r:id="rId1"/>
    <sheet name="Start Here" sheetId="2" r:id="rId2"/>
    <sheet name="Organisation Profile" sheetId="3" r:id="rId3"/>
    <sheet name="Planning Setup" sheetId="4" r:id="rId4"/>
    <sheet name="Evidence Register" sheetId="5" r:id="rId5"/>
    <sheet name="Data Map" sheetId="6" r:id="rId6"/>
    <sheet name="Profile Summary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7" l="1"/>
  <c r="C31" i="7"/>
  <c r="D31" i="7" s="1"/>
  <c r="G30" i="7"/>
  <c r="H30" i="7" s="1"/>
  <c r="C30" i="7"/>
  <c r="D30" i="7" s="1"/>
  <c r="G29" i="7"/>
  <c r="H29" i="7" s="1"/>
  <c r="C29" i="7"/>
  <c r="D29" i="7" s="1"/>
  <c r="G28" i="7"/>
  <c r="H28" i="7" s="1"/>
  <c r="C28" i="7"/>
  <c r="D28" i="7" s="1"/>
  <c r="G27" i="7"/>
  <c r="H27" i="7" s="1"/>
  <c r="C27" i="7"/>
  <c r="D27" i="7" s="1"/>
  <c r="G26" i="7"/>
  <c r="H26" i="7" s="1"/>
  <c r="C26" i="7"/>
  <c r="D26" i="7" s="1"/>
  <c r="G25" i="7"/>
  <c r="H25" i="7" s="1"/>
  <c r="C25" i="7"/>
  <c r="D25" i="7" s="1"/>
  <c r="G24" i="7"/>
  <c r="H24" i="7" s="1"/>
  <c r="C24" i="7"/>
  <c r="D24" i="7" s="1"/>
  <c r="F19" i="7"/>
  <c r="B19" i="7"/>
  <c r="F18" i="7"/>
  <c r="B18" i="7"/>
  <c r="F17" i="7"/>
  <c r="B17" i="7"/>
  <c r="F16" i="7"/>
  <c r="B16" i="7"/>
  <c r="F15" i="7"/>
  <c r="B15" i="7"/>
  <c r="F14" i="7"/>
  <c r="C73" i="6"/>
  <c r="B73" i="6"/>
  <c r="C72" i="6"/>
  <c r="B72" i="6"/>
  <c r="C71" i="6"/>
  <c r="B71" i="6"/>
  <c r="C70" i="6"/>
  <c r="B70" i="6"/>
  <c r="C69" i="6"/>
  <c r="B69" i="6"/>
  <c r="C68" i="6"/>
  <c r="B68" i="6"/>
  <c r="C67" i="6"/>
  <c r="B67" i="6"/>
  <c r="C66" i="6"/>
  <c r="B66" i="6"/>
  <c r="C65" i="6"/>
  <c r="B65" i="6"/>
  <c r="C64" i="6"/>
  <c r="B64" i="6"/>
  <c r="C63" i="6"/>
  <c r="B63" i="6"/>
  <c r="C62" i="6"/>
  <c r="B62" i="6"/>
  <c r="C61" i="6"/>
  <c r="B61" i="6"/>
  <c r="C60" i="6"/>
  <c r="B60" i="6"/>
  <c r="C59" i="6"/>
  <c r="B59" i="6"/>
  <c r="C58" i="6"/>
  <c r="B58" i="6"/>
  <c r="C57" i="6"/>
  <c r="B57" i="6"/>
  <c r="C56" i="6"/>
  <c r="B56" i="6"/>
  <c r="C55" i="6"/>
  <c r="B55" i="6"/>
  <c r="C54" i="6"/>
  <c r="B54" i="6"/>
  <c r="C53" i="6"/>
  <c r="B53" i="6"/>
  <c r="C52" i="6"/>
  <c r="B52" i="6"/>
  <c r="C51" i="6"/>
  <c r="B51" i="6"/>
  <c r="C50" i="6"/>
  <c r="B50" i="6"/>
  <c r="C49" i="6"/>
  <c r="B49" i="6"/>
  <c r="C48" i="6"/>
  <c r="B48" i="6"/>
  <c r="C47" i="6"/>
  <c r="B47" i="6"/>
  <c r="C46" i="6"/>
  <c r="B46" i="6"/>
  <c r="C45" i="6"/>
  <c r="B45" i="6"/>
  <c r="C44" i="6"/>
  <c r="B44" i="6"/>
  <c r="C43" i="6"/>
  <c r="B43" i="6"/>
  <c r="C42" i="6"/>
  <c r="B42" i="6"/>
  <c r="C41" i="6"/>
  <c r="B41" i="6"/>
  <c r="C40" i="6"/>
  <c r="B40" i="6"/>
  <c r="C39" i="6"/>
  <c r="B39" i="6"/>
  <c r="C38" i="6"/>
  <c r="B38" i="6"/>
  <c r="C37" i="6"/>
  <c r="B37" i="6"/>
  <c r="C36" i="6"/>
  <c r="B36" i="6"/>
  <c r="C35" i="6"/>
  <c r="B35" i="6"/>
  <c r="C34" i="6"/>
  <c r="B34" i="6"/>
  <c r="C33" i="6"/>
  <c r="B33" i="6"/>
  <c r="C32" i="6"/>
  <c r="B32" i="6"/>
  <c r="C31" i="6"/>
  <c r="B31" i="6"/>
  <c r="C30" i="6"/>
  <c r="B30" i="6"/>
  <c r="C29" i="6"/>
  <c r="B29" i="6"/>
  <c r="C28" i="6"/>
  <c r="B28" i="6"/>
  <c r="C27" i="6"/>
  <c r="B27" i="6"/>
  <c r="C26" i="6"/>
  <c r="B26" i="6"/>
  <c r="C25" i="6"/>
  <c r="B25" i="6"/>
  <c r="C24" i="6"/>
  <c r="B24" i="6"/>
  <c r="C23" i="6"/>
  <c r="B23" i="6"/>
  <c r="C22" i="6"/>
  <c r="B22" i="6"/>
  <c r="C21" i="6"/>
  <c r="B21" i="6"/>
  <c r="C20" i="6"/>
  <c r="B20" i="6"/>
  <c r="C19" i="6"/>
  <c r="B19" i="6"/>
  <c r="C18" i="6"/>
  <c r="B18" i="6"/>
  <c r="C17" i="6"/>
  <c r="B17" i="6"/>
  <c r="C16" i="6"/>
  <c r="B16" i="6"/>
  <c r="C15" i="6"/>
  <c r="B15" i="6"/>
  <c r="C14" i="6"/>
  <c r="B14" i="6"/>
  <c r="C13" i="6"/>
  <c r="B13" i="6"/>
  <c r="C12" i="6"/>
  <c r="B12" i="6"/>
  <c r="C11" i="6"/>
  <c r="B11" i="6"/>
  <c r="C10" i="6"/>
  <c r="B10" i="6"/>
  <c r="C9" i="6"/>
  <c r="B9" i="6"/>
  <c r="C8" i="6"/>
  <c r="B8" i="6"/>
  <c r="C7" i="6"/>
  <c r="B7" i="6"/>
  <c r="C6" i="6"/>
  <c r="B6" i="6"/>
  <c r="C5" i="6"/>
  <c r="B5" i="6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31" i="7" s="1"/>
  <c r="H31" i="7" s="1"/>
  <c r="E43" i="4"/>
  <c r="E42" i="4"/>
  <c r="E41" i="4"/>
  <c r="E40" i="4"/>
  <c r="E39" i="4"/>
  <c r="E38" i="4"/>
  <c r="E37" i="4"/>
  <c r="E36" i="4"/>
  <c r="E34" i="4"/>
  <c r="E33" i="4"/>
  <c r="E32" i="4"/>
  <c r="E31" i="4"/>
  <c r="E30" i="4"/>
  <c r="E28" i="4"/>
  <c r="E27" i="4"/>
  <c r="E26" i="4"/>
  <c r="E25" i="4"/>
  <c r="E24" i="4"/>
  <c r="E23" i="4"/>
  <c r="E22" i="4"/>
  <c r="E20" i="4"/>
  <c r="E19" i="4"/>
  <c r="E18" i="4"/>
  <c r="E17" i="4"/>
  <c r="E16" i="4"/>
  <c r="E15" i="4"/>
  <c r="E13" i="4"/>
  <c r="E12" i="4"/>
  <c r="E11" i="4"/>
  <c r="E10" i="4"/>
  <c r="E9" i="4"/>
  <c r="E8" i="4"/>
  <c r="E7" i="4"/>
  <c r="E6" i="4"/>
  <c r="C7" i="7" s="1"/>
  <c r="E43" i="3"/>
  <c r="E42" i="3"/>
  <c r="E41" i="3"/>
  <c r="E40" i="3"/>
  <c r="E39" i="3"/>
  <c r="E38" i="3"/>
  <c r="E37" i="3"/>
  <c r="E35" i="3"/>
  <c r="E34" i="3"/>
  <c r="E33" i="3"/>
  <c r="E32" i="3"/>
  <c r="E31" i="3"/>
  <c r="E30" i="3"/>
  <c r="E29" i="3"/>
  <c r="E28" i="3"/>
  <c r="E27" i="3"/>
  <c r="E25" i="3"/>
  <c r="E24" i="3"/>
  <c r="E23" i="3"/>
  <c r="E22" i="3"/>
  <c r="E21" i="3"/>
  <c r="E20" i="3"/>
  <c r="E19" i="3"/>
  <c r="E17" i="3"/>
  <c r="E16" i="3"/>
  <c r="E15" i="3"/>
  <c r="E14" i="3"/>
  <c r="E13" i="3"/>
  <c r="E12" i="3"/>
  <c r="E11" i="3"/>
  <c r="E10" i="3"/>
  <c r="E9" i="3"/>
  <c r="E8" i="3"/>
  <c r="E7" i="3"/>
  <c r="E6" i="3"/>
  <c r="A7" i="7" s="1"/>
  <c r="E7" i="7" l="1"/>
  <c r="G7" i="7" s="1"/>
</calcChain>
</file>

<file path=xl/sharedStrings.xml><?xml version="1.0" encoding="utf-8"?>
<sst xmlns="http://schemas.openxmlformats.org/spreadsheetml/2006/main" count="730" uniqueCount="454">
  <si>
    <t>STR-01 Controlled Lists</t>
  </si>
  <si>
    <t>Begin with the Start Here sheet. This sheet contains controlled dropdown values and should normally be left unchanged.</t>
  </si>
  <si>
    <t>Organisation Type</t>
  </si>
  <si>
    <t>Legal / Operating Status</t>
  </si>
  <si>
    <t>Geographic Coverage</t>
  </si>
  <si>
    <t>Plan Status</t>
  </si>
  <si>
    <t>Yes / No / Partial</t>
  </si>
  <si>
    <t>Planning Trigger</t>
  </si>
  <si>
    <t>Approval Authority</t>
  </si>
  <si>
    <t>Review Frequency</t>
  </si>
  <si>
    <t>Budget Range</t>
  </si>
  <si>
    <t>Evidence Availability</t>
  </si>
  <si>
    <t>Evidence Currency</t>
  </si>
  <si>
    <t>Stakeholder Participation</t>
  </si>
  <si>
    <t>Contribution Type</t>
  </si>
  <si>
    <t>Organisation Life Stage</t>
  </si>
  <si>
    <t>Government sport agency</t>
  </si>
  <si>
    <t>Government unit</t>
  </si>
  <si>
    <t>Single facility</t>
  </si>
  <si>
    <t>Concept</t>
  </si>
  <si>
    <t>Yes</t>
  </si>
  <si>
    <t>New organisation or operating body</t>
  </si>
  <si>
    <t>Governing board or committee</t>
  </si>
  <si>
    <t>Monthly</t>
  </si>
  <si>
    <t>Not yet known</t>
  </si>
  <si>
    <t>Available</t>
  </si>
  <si>
    <t>Current</t>
  </si>
  <si>
    <t>Inform only</t>
  </si>
  <si>
    <t>Funding</t>
  </si>
  <si>
    <t>Proposed</t>
  </si>
  <si>
    <t>National sport federation</t>
  </si>
  <si>
    <t>Registered legal entity</t>
  </si>
  <si>
    <t>Village or community</t>
  </si>
  <si>
    <t>Draft</t>
  </si>
  <si>
    <t>Partly</t>
  </si>
  <si>
    <t>Existing plan has expired</t>
  </si>
  <si>
    <t>Organisation head / director</t>
  </si>
  <si>
    <t>Quarterly</t>
  </si>
  <si>
    <t>Under IDR 100 million</t>
  </si>
  <si>
    <t>Partly available</t>
  </si>
  <si>
    <t>Needs updating</t>
  </si>
  <si>
    <t>Consult</t>
  </si>
  <si>
    <t>Staff time</t>
  </si>
  <si>
    <t>Newly established</t>
  </si>
  <si>
    <t>Provincial or regional sport association</t>
  </si>
  <si>
    <t>Registered association</t>
  </si>
  <si>
    <t>District / regency</t>
  </si>
  <si>
    <t>Under consultation</t>
  </si>
  <si>
    <t>No</t>
  </si>
  <si>
    <t>Major organisational change</t>
  </si>
  <si>
    <t>Government department</t>
  </si>
  <si>
    <t>Six-monthly</t>
  </si>
  <si>
    <t>IDR 100–500 million</t>
  </si>
  <si>
    <t>Not available</t>
  </si>
  <si>
    <t>Outdated</t>
  </si>
  <si>
    <t>Involve</t>
  </si>
  <si>
    <t>Volunteer time</t>
  </si>
  <si>
    <t>Developing</t>
  </si>
  <si>
    <t>District or local sport association</t>
  </si>
  <si>
    <t>Informal community group</t>
  </si>
  <si>
    <t>City</t>
  </si>
  <si>
    <t>Awaiting approval</t>
  </si>
  <si>
    <t>Not applicable</t>
  </si>
  <si>
    <t>Facility activation or reactivation</t>
  </si>
  <si>
    <t>Provincial government</t>
  </si>
  <si>
    <t>Annually</t>
  </si>
  <si>
    <t>IDR 500 million–1 billion</t>
  </si>
  <si>
    <t>Unknown</t>
  </si>
  <si>
    <t>Collaborate</t>
  </si>
  <si>
    <t>Technical expertise</t>
  </si>
  <si>
    <t>Established</t>
  </si>
  <si>
    <t>Multi-sport organisation</t>
  </si>
  <si>
    <t>Commercial entity</t>
  </si>
  <si>
    <t>Province</t>
  </si>
  <si>
    <t>Approved</t>
  </si>
  <si>
    <t>Government or funder requirement</t>
  </si>
  <si>
    <t>District / regency government</t>
  </si>
  <si>
    <t>Mid-term and end-term</t>
  </si>
  <si>
    <t>IDR 1–5 billion</t>
  </si>
  <si>
    <t>Approve / decide</t>
  </si>
  <si>
    <t>Equipment</t>
  </si>
  <si>
    <t>Reactivating</t>
  </si>
  <si>
    <t>Community sport club</t>
  </si>
  <si>
    <t>Project or programme</t>
  </si>
  <si>
    <t>Multi-province / regional</t>
  </si>
  <si>
    <t>Under review</t>
  </si>
  <si>
    <t>Performance or governance concern</t>
  </si>
  <si>
    <t>National federation</t>
  </si>
  <si>
    <t>As required</t>
  </si>
  <si>
    <t>IDR 5–20 billion</t>
  </si>
  <si>
    <t>Facility access</t>
  </si>
  <si>
    <t>Restructuring</t>
  </si>
  <si>
    <t>Single-sport club</t>
  </si>
  <si>
    <t>Not yet established</t>
  </si>
  <si>
    <t>National</t>
  </si>
  <si>
    <t>New programme or service</t>
  </si>
  <si>
    <t>Community or member meeting</t>
  </si>
  <si>
    <t>Over IDR 20 billion</t>
  </si>
  <si>
    <t>Data or information</t>
  </si>
  <si>
    <t>Declining</t>
  </si>
  <si>
    <t>Sport facility or complex</t>
  </si>
  <si>
    <t>Other</t>
  </si>
  <si>
    <t>International</t>
  </si>
  <si>
    <t>Funding or sustainability pressure</t>
  </si>
  <si>
    <t>Funding body</t>
  </si>
  <si>
    <t>Approval or authority</t>
  </si>
  <si>
    <t>Closing or transitioning</t>
  </si>
  <si>
    <t>Sport programme</t>
  </si>
  <si>
    <t>Community demand</t>
  </si>
  <si>
    <t>Community representation</t>
  </si>
  <si>
    <t>Event or competition</t>
  </si>
  <si>
    <t>Periodic planning cycle</t>
  </si>
  <si>
    <t>School or university sport unit</t>
  </si>
  <si>
    <t>Non-government organisation</t>
  </si>
  <si>
    <t>Commercial sport organisation</t>
  </si>
  <si>
    <t>ISMT STR-01 — Organisation and Planning Profile</t>
  </si>
  <si>
    <t>Purpose: establish a reliable organisational and planning baseline before situation analysis, stakeholder analysis, SWOT, priority setting, or strategy design.</t>
  </si>
  <si>
    <t>How to use this tool</t>
  </si>
  <si>
    <t>1</t>
  </si>
  <si>
    <t>Complete the yellow input cells in Organisation Profile and Planning Setup.</t>
  </si>
  <si>
    <t>Use existing official wording where available. Do not create a new vision or strategy in this tool.</t>
  </si>
  <si>
    <t>2</t>
  </si>
  <si>
    <t>Review and update the Evidence Register.</t>
  </si>
  <si>
    <t>Record whether each document or dataset is available, current, and usable.</t>
  </si>
  <si>
    <t>3</t>
  </si>
  <si>
    <t>Open Profile Summary.</t>
  </si>
  <si>
    <t>Check completion percentages, missing critical information, and the planning brief.</t>
  </si>
  <si>
    <t>4</t>
  </si>
  <si>
    <t>Use the Data Map for later ISMT tools.</t>
  </si>
  <si>
    <t>The coded field structure is designed to support STR-02 onward without repeated data entry.</t>
  </si>
  <si>
    <t>Design principles</t>
  </si>
  <si>
    <t>Simple inputs</t>
  </si>
  <si>
    <t>Most entries are plain language, short text, numbers, dates, or controlled dropdowns.</t>
  </si>
  <si>
    <t>No premature analysis</t>
  </si>
  <si>
    <t>STR-01 records facts, scope, responsibilities, and evidence. It does not decide strategic priorities.</t>
  </si>
  <si>
    <t>Reusable data</t>
  </si>
  <si>
    <t>Each key field has a permanent code in the Data Map for transfer to later tools.</t>
  </si>
  <si>
    <t>Evidence-aware</t>
  </si>
  <si>
    <t>The workbook distinguishes what is known from what still requires collection or verification.</t>
  </si>
  <si>
    <t>Practical for Doyo Baru</t>
  </si>
  <si>
    <t>The structure supports a facility, multi-sport club, community programme, association, or government sport unit.</t>
  </si>
  <si>
    <t>Workbook sheets</t>
  </si>
  <si>
    <t>Organisation Profile</t>
  </si>
  <si>
    <t>Identity, mandate, beneficiaries, operating scale, resources, and existing direction.</t>
  </si>
  <si>
    <t>Planning Setup</t>
  </si>
  <si>
    <t>Plan scope, purpose, governance, participation, approval, constraints, and review arrangements.</t>
  </si>
  <si>
    <t>Evidence Register</t>
  </si>
  <si>
    <t>Documents, datasets, plans, reports, policies, and other information available for planning.</t>
  </si>
  <si>
    <t>Profile Summary</t>
  </si>
  <si>
    <t>Automatic completion checks and concise profile for decision-makers.</t>
  </si>
  <si>
    <t>Data Map</t>
  </si>
  <si>
    <t>Flat coded dataset for linking STR-01 to later strategic planning tools.</t>
  </si>
  <si>
    <t>Lists</t>
  </si>
  <si>
    <t>Controlled values for dropdown menus.</t>
  </si>
  <si>
    <t>Recommended first application: create one profile for the organisation or operating body and, where necessary, a separate profile for a major facility or programme whose planning scope is materially different.</t>
  </si>
  <si>
    <t>STR-01A — Organisation Profile</t>
  </si>
  <si>
    <t>Enter factual information about the organisation, facility, programme, or operating body that will be covered by the strategic plan.</t>
  </si>
  <si>
    <t>Code</t>
  </si>
  <si>
    <t>Profile field</t>
  </si>
  <si>
    <t>User entry</t>
  </si>
  <si>
    <t>Requirement</t>
  </si>
  <si>
    <t>Completion / guidance</t>
  </si>
  <si>
    <t>Identity and status</t>
  </si>
  <si>
    <t>ORG-001</t>
  </si>
  <si>
    <t>Official organisation or unit name</t>
  </si>
  <si>
    <t>Required</t>
  </si>
  <si>
    <t>ORG-002</t>
  </si>
  <si>
    <t>Common or short name</t>
  </si>
  <si>
    <t>Optional</t>
  </si>
  <si>
    <t>ORG-003</t>
  </si>
  <si>
    <t>Organisation type</t>
  </si>
  <si>
    <t>ORG-004</t>
  </si>
  <si>
    <t>Legal or operating status</t>
  </si>
  <si>
    <t>ORG-005</t>
  </si>
  <si>
    <t>Organisation life stage</t>
  </si>
  <si>
    <t>ORG-006</t>
  </si>
  <si>
    <t>Year established or proposed</t>
  </si>
  <si>
    <t>ORG-007</t>
  </si>
  <si>
    <t>Primary location / headquarters</t>
  </si>
  <si>
    <t>ORG-008</t>
  </si>
  <si>
    <t>Geographic coverage</t>
  </si>
  <si>
    <t>ORG-009</t>
  </si>
  <si>
    <t>Website, email, or main contact</t>
  </si>
  <si>
    <t>ORG-010</t>
  </si>
  <si>
    <t>Profile prepared by</t>
  </si>
  <si>
    <t>ORG-011</t>
  </si>
  <si>
    <t>Profile preparation date</t>
  </si>
  <si>
    <t>ORG-012</t>
  </si>
  <si>
    <t>Profile version</t>
  </si>
  <si>
    <t>Draft 0.1</t>
  </si>
  <si>
    <t>Mandate, purpose, and beneficiaries</t>
  </si>
  <si>
    <t>ORG-013</t>
  </si>
  <si>
    <t>Legal, policy, community, or organisational mandate</t>
  </si>
  <si>
    <t>ORG-014</t>
  </si>
  <si>
    <t>Primary purpose or role</t>
  </si>
  <si>
    <t>ORG-015</t>
  </si>
  <si>
    <t>Main services, functions, or programmes</t>
  </si>
  <si>
    <t>ORG-016</t>
  </si>
  <si>
    <t>Primary beneficiaries, members, or users</t>
  </si>
  <si>
    <t>ORG-017</t>
  </si>
  <si>
    <t>Key sports or activity areas</t>
  </si>
  <si>
    <t>ORG-018</t>
  </si>
  <si>
    <t>Main facilities or sites managed</t>
  </si>
  <si>
    <t>ORG-019</t>
  </si>
  <si>
    <t>Main partners currently supporting operations</t>
  </si>
  <si>
    <t>Operating scale and resources</t>
  </si>
  <si>
    <t>ORG-020</t>
  </si>
  <si>
    <t>Number of paid staff</t>
  </si>
  <si>
    <t>ORG-021</t>
  </si>
  <si>
    <t>Number of regular volunteers</t>
  </si>
  <si>
    <t>ORG-022</t>
  </si>
  <si>
    <t>Approximate active members or participants</t>
  </si>
  <si>
    <t>ORG-023</t>
  </si>
  <si>
    <t>Approximate annual users or attendances</t>
  </si>
  <si>
    <t>ORG-024</t>
  </si>
  <si>
    <t>Annual operating budget range</t>
  </si>
  <si>
    <t>ORG-025</t>
  </si>
  <si>
    <t>Main funding or income sources</t>
  </si>
  <si>
    <t>ORG-026</t>
  </si>
  <si>
    <t>Major equipment, facility, or asset base</t>
  </si>
  <si>
    <t>ORG-027</t>
  </si>
  <si>
    <t>Current staffing or capability limitations</t>
  </si>
  <si>
    <t>ORG-028</t>
  </si>
  <si>
    <t>Current financial or resource limitations</t>
  </si>
  <si>
    <t>Existing direction and accountability</t>
  </si>
  <si>
    <t>ORG-029</t>
  </si>
  <si>
    <t>Current vision statement, if one exists</t>
  </si>
  <si>
    <t>ORG-030</t>
  </si>
  <si>
    <t>Current mission or purpose statement, if one exists</t>
  </si>
  <si>
    <t>ORG-031</t>
  </si>
  <si>
    <t>Current organisational values or principles</t>
  </si>
  <si>
    <t>ORG-032</t>
  </si>
  <si>
    <t>Current strategic priorities or commitments</t>
  </si>
  <si>
    <t>ORG-033</t>
  </si>
  <si>
    <t>Who is ultimately accountable for the organisation?</t>
  </si>
  <si>
    <t>ORG-034</t>
  </si>
  <si>
    <t>Who is responsible for day-to-day operations?</t>
  </si>
  <si>
    <t>ORG-035</t>
  </si>
  <si>
    <t>Main reporting or accountability obligations</t>
  </si>
  <si>
    <t>STR-01B — Planning Setup</t>
  </si>
  <si>
    <t>Define the proposed strategic plan, its boundaries, decision responsibilities, participation arrangements, and practical constraints.</t>
  </si>
  <si>
    <t>Planning field</t>
  </si>
  <si>
    <t>Plan identity and boundaries</t>
  </si>
  <si>
    <t>PLN-001</t>
  </si>
  <si>
    <t>Working title of the strategic plan</t>
  </si>
  <si>
    <t>PLN-002</t>
  </si>
  <si>
    <t>Plan status</t>
  </si>
  <si>
    <t>PLN-003</t>
  </si>
  <si>
    <t>Plan start year</t>
  </si>
  <si>
    <t>PLN-004</t>
  </si>
  <si>
    <t>Plan end year</t>
  </si>
  <si>
    <t>PLN-005</t>
  </si>
  <si>
    <t>Organisation, unit, facility, or programme covered</t>
  </si>
  <si>
    <t>PLN-006</t>
  </si>
  <si>
    <t>Geographic scope of the plan</t>
  </si>
  <si>
    <t>PLN-007</t>
  </si>
  <si>
    <t>Sports, services, programmes, or facilities included</t>
  </si>
  <si>
    <t>PLN-008</t>
  </si>
  <si>
    <t>Items specifically excluded from this plan</t>
  </si>
  <si>
    <t>Purpose and planning drivers</t>
  </si>
  <si>
    <t>PLN-009</t>
  </si>
  <si>
    <t>Primary reason the plan is needed</t>
  </si>
  <si>
    <t>PLN-010</t>
  </si>
  <si>
    <t>Main planning trigger</t>
  </si>
  <si>
    <t>PLN-011</t>
  </si>
  <si>
    <t>Key problems, decisions, or opportunities the plan must address</t>
  </si>
  <si>
    <t>PLN-012</t>
  </si>
  <si>
    <t>Expected practical result from preparing the plan</t>
  </si>
  <si>
    <t>PLN-013</t>
  </si>
  <si>
    <t>Government, federation, funder, or policy requirements</t>
  </si>
  <si>
    <t>PLN-014</t>
  </si>
  <si>
    <t>Other plans or policies this plan must align with</t>
  </si>
  <si>
    <t>Governance, leadership, and approval</t>
  </si>
  <si>
    <t>PLN-015</t>
  </si>
  <si>
    <t>Plan sponsor or senior champion</t>
  </si>
  <si>
    <t>PLN-016</t>
  </si>
  <si>
    <t>Planning lead or coordinator</t>
  </si>
  <si>
    <t>PLN-017</t>
  </si>
  <si>
    <t>Planning working group or core team</t>
  </si>
  <si>
    <t>PLN-018</t>
  </si>
  <si>
    <t>Final approval authority</t>
  </si>
  <si>
    <t>PLN-019</t>
  </si>
  <si>
    <t>Target approval date</t>
  </si>
  <si>
    <t>PLN-020</t>
  </si>
  <si>
    <t>Person or body responsible for implementation oversight</t>
  </si>
  <si>
    <t>PLN-021</t>
  </si>
  <si>
    <t>Person or body responsible for monitoring and reporting</t>
  </si>
  <si>
    <t>Participation and consultation</t>
  </si>
  <si>
    <t>PLN-022</t>
  </si>
  <si>
    <t>Internal groups that must participate</t>
  </si>
  <si>
    <t>PLN-023</t>
  </si>
  <si>
    <t>External groups that must participate</t>
  </si>
  <si>
    <t>PLN-024</t>
  </si>
  <si>
    <t>Proposed consultation methods</t>
  </si>
  <si>
    <t>PLN-025</t>
  </si>
  <si>
    <t>How community or member voices will be included</t>
  </si>
  <si>
    <t>PLN-026</t>
  </si>
  <si>
    <t>How decisions and changes will be communicated</t>
  </si>
  <si>
    <t>Constraints, assumptions, and review</t>
  </si>
  <si>
    <t>PLN-027</t>
  </si>
  <si>
    <t>Non-negotiable legal, safety, policy, or land requirements</t>
  </si>
  <si>
    <t>PLN-028</t>
  </si>
  <si>
    <t>Known financial constraints</t>
  </si>
  <si>
    <t>PLN-029</t>
  </si>
  <si>
    <t>Known staffing or capability constraints</t>
  </si>
  <si>
    <t>PLN-030</t>
  </si>
  <si>
    <t>Known facility, equipment, or infrastructure constraints</t>
  </si>
  <si>
    <t>PLN-031</t>
  </si>
  <si>
    <t>Important assumptions requiring later verification</t>
  </si>
  <si>
    <t>PLN-032</t>
  </si>
  <si>
    <t>Expected strategic plan review frequency</t>
  </si>
  <si>
    <t>PLN-033</t>
  </si>
  <si>
    <t>Expected progress-reporting frequency</t>
  </si>
  <si>
    <t>PLN-034</t>
  </si>
  <si>
    <t>Next formal review date</t>
  </si>
  <si>
    <t>STR-01C — Evidence Register</t>
  </si>
  <si>
    <t>Record the documents and datasets available for strategic planning. Replace or add entries where the organisation has different evidence.</t>
  </si>
  <si>
    <t>ID</t>
  </si>
  <si>
    <t>Evidence type</t>
  </si>
  <si>
    <t>Document / dataset title or reference</t>
  </si>
  <si>
    <t>Availability</t>
  </si>
  <si>
    <t>Currency</t>
  </si>
  <si>
    <t>Owner / location</t>
  </si>
  <si>
    <t>Automatic status</t>
  </si>
  <si>
    <t>Action required</t>
  </si>
  <si>
    <t>Notes</t>
  </si>
  <si>
    <t>EV-01</t>
  </si>
  <si>
    <t>Legal establishment, mandate, or governing instrument</t>
  </si>
  <si>
    <t>EV-02</t>
  </si>
  <si>
    <t>Current or previous strategic plan</t>
  </si>
  <si>
    <t>EV-03</t>
  </si>
  <si>
    <t>Annual work plan or operational plan</t>
  </si>
  <si>
    <t>EV-04</t>
  </si>
  <si>
    <t>Organisation structure and role descriptions</t>
  </si>
  <si>
    <t>EV-05</t>
  </si>
  <si>
    <t>Policies, regulations, or government directions</t>
  </si>
  <si>
    <t>EV-06</t>
  </si>
  <si>
    <t>Recent budget and financial reports</t>
  </si>
  <si>
    <t>EV-07</t>
  </si>
  <si>
    <t>Funding agreements or grant conditions</t>
  </si>
  <si>
    <t>EV-08</t>
  </si>
  <si>
    <t>Membership, participation, or user data</t>
  </si>
  <si>
    <t>EV-09</t>
  </si>
  <si>
    <t>Programme and competition records</t>
  </si>
  <si>
    <t>EV-10</t>
  </si>
  <si>
    <t>Facility and asset register</t>
  </si>
  <si>
    <t>EV-11</t>
  </si>
  <si>
    <t>Facility inspection or condition reports</t>
  </si>
  <si>
    <t>EV-12</t>
  </si>
  <si>
    <t>Staff and volunteer information</t>
  </si>
  <si>
    <t>EV-13</t>
  </si>
  <si>
    <t>Stakeholder or partner register</t>
  </si>
  <si>
    <t>EV-14</t>
  </si>
  <si>
    <t>Community consultation records</t>
  </si>
  <si>
    <t>EV-15</t>
  </si>
  <si>
    <t>Performance, KPI, or monitoring reports</t>
  </si>
  <si>
    <t>EV-16</t>
  </si>
  <si>
    <t>Risk register, incident records, or safety reports</t>
  </si>
  <si>
    <t>EV-17</t>
  </si>
  <si>
    <t>Previous evaluations, audits, or reviews</t>
  </si>
  <si>
    <t>EV-18</t>
  </si>
  <si>
    <t>Relevant demographic or community data</t>
  </si>
  <si>
    <t>EV-19</t>
  </si>
  <si>
    <t>Relevant sport-development plans or policies</t>
  </si>
  <si>
    <t>EV-20</t>
  </si>
  <si>
    <t>Other critical evidence</t>
  </si>
  <si>
    <t>STR-01 Data Map</t>
  </si>
  <si>
    <t>Flat coded output from STR-01. Later ISMT strategic planning tools can reference these codes and values without repeating data entry.</t>
  </si>
  <si>
    <t>Data field</t>
  </si>
  <si>
    <t>Current value</t>
  </si>
  <si>
    <t>Source sheet</t>
  </si>
  <si>
    <t>Source cell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</si>
  <si>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</si>
  <si>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</si>
  <si>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</si>
  <si>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</si>
  <si>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</si>
  <si>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</si>
  <si>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</si>
  <si>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</si>
  <si>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</si>
  <si>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</si>
  <si>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</si>
  <si>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</si>
  <si>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C19</t>
  </si>
  <si>
    <t>C20</t>
  </si>
  <si>
    <t>C21</t>
  </si>
  <si>
    <t>C22</t>
  </si>
  <si>
    <t>C23</t>
  </si>
  <si>
    <t>C24</t>
  </si>
  <si>
    <t>C25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</si>
  <si>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</si>
  <si>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</si>
  <si>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</si>
  <si>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</si>
  <si>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</si>
  <si>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</si>
  <si>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</si>
  <si>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</si>
  <si>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</si>
  <si>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C37</t>
  </si>
  <si>
    <t>C38</t>
  </si>
  <si>
    <t>C39</t>
  </si>
  <si>
    <t>C40</t>
  </si>
  <si>
    <t>C41</t>
  </si>
  <si>
    <t>C42</t>
  </si>
  <si>
    <t>C43</t>
  </si>
  <si>
    <t>C18</t>
  </si>
  <si>
    <t>C26</t>
  </si>
  <si>
    <t>C36</t>
  </si>
  <si>
    <t>STR-01 Profile Summary</t>
  </si>
  <si>
    <t>Automatic summary of organisational context, planning scope, completion, evidence status, and information that must be resolved before later strategic planning tools.</t>
  </si>
  <si>
    <t>Completion dashboard</t>
  </si>
  <si>
    <t>Organisation profile</t>
  </si>
  <si>
    <t>Planning setup</t>
  </si>
  <si>
    <t>Evidence ready</t>
  </si>
  <si>
    <t>Overall STR-01</t>
  </si>
  <si>
    <t>Completion measures whether required fields have been entered. Evidence readiness measures how much listed evidence is both available and current; it is not a judgement on organisational performance.</t>
  </si>
  <si>
    <t>Key organisation and plan profile</t>
  </si>
  <si>
    <t>Organisation</t>
  </si>
  <si>
    <t>Primary location</t>
  </si>
  <si>
    <t>Primary purpose</t>
  </si>
  <si>
    <t>Primary beneficiaries</t>
  </si>
  <si>
    <t>Plan title</t>
  </si>
  <si>
    <t>Plan period</t>
  </si>
  <si>
    <t>Plan scope</t>
  </si>
  <si>
    <t>Reason plan is needed</t>
  </si>
  <si>
    <t>Main issues to address</t>
  </si>
  <si>
    <t>Critical information check</t>
  </si>
  <si>
    <t>Critical field</t>
  </si>
  <si>
    <t>Source</t>
  </si>
  <si>
    <t>Status</t>
  </si>
  <si>
    <t>Action</t>
  </si>
  <si>
    <t>Official organisation name</t>
  </si>
  <si>
    <t>Issues to address</t>
  </si>
  <si>
    <t>Organisation mandate</t>
  </si>
  <si>
    <t>Alignment requirements</t>
  </si>
  <si>
    <t>Plan sponsor</t>
  </si>
  <si>
    <t>Accountable authority</t>
  </si>
  <si>
    <t>Approval authority</t>
  </si>
  <si>
    <t>Implementation oversight</t>
  </si>
  <si>
    <t>Financial constraints</t>
  </si>
  <si>
    <t>Reporting frequency</t>
  </si>
  <si>
    <t>Reason for planning</t>
  </si>
  <si>
    <t>Evidence register assessed</t>
  </si>
  <si>
    <t>Handover to later strategic planning tools</t>
  </si>
  <si>
    <t>STR-02 Situation Analysis</t>
  </si>
  <si>
    <t>Use the organisation profile, planning drivers, constraints, and Evidence Register to organise the baseline evidence collection.</t>
  </si>
  <si>
    <t>STR-03 Stakeholder Analysis</t>
  </si>
  <si>
    <t>Use the identified beneficiaries, partners, internal participants, external participants, sponsor, and approval authority as the initial stakeholder list.</t>
  </si>
  <si>
    <t>STR-04 SWOT and Strategic Issues</t>
  </si>
  <si>
    <t>Use the factual limitations and planning issues as starting evidence, but validate them before treating them as strengths, weaknesses, opportunities, or threats.</t>
  </si>
  <si>
    <t>STR-05 Vision, Mission and Values</t>
  </si>
  <si>
    <t>Review existing statements recorded in STR-01. Do not automatically retain them without consultation and validation.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</si>
</sst>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9">
    <font>
      <sz val="11"/>
      <name val="Carlito"/>
    </font>
    <font>
      <b/>
      <sz val="16"/>
      <color rgb="FFFFFFFF"/>
      <name val="Carlito"/>
    </font>
    <font>
      <i/>
      <sz val="11"/>
      <color rgb="FF595959"/>
      <name val="Carlito"/>
    </font>
    <font>
      <b/>
      <sz val="11"/>
      <color rgb="FFFFFFFF"/>
      <name val="Carlito"/>
    </font>
    <font>
      <b/>
      <sz val="11"/>
      <color rgb="FF17365D"/>
      <name val="Carlito"/>
    </font>
    <font>
      <b/>
      <sz val="11"/>
      <color rgb="FF595959"/>
      <name val="Carlito"/>
    </font>
    <font>
      <sz val="11"/>
      <color rgb="FF000000"/>
      <name val="Carlito"/>
    </font>
    <font>
      <sz val="11"/>
      <color rgb="FF595959"/>
      <name val="Carlito"/>
    </font>
    <font>
      <b/>
      <sz val="20"/>
      <color rgb="FF17365D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1F6D7A"/>
      </patternFill>
    </fill>
    <fill>
      <patternFill patternType="solid">
        <fgColor rgb="FFDDEBF7"/>
      </patternFill>
    </fill>
    <fill>
      <patternFill patternType="solid">
        <fgColor rgb="FFEAF2F8"/>
      </patternFill>
    </fill>
    <fill>
      <patternFill patternType="solid">
        <fgColor rgb="FFFFF2CC"/>
      </patternFill>
    </fill>
    <fill>
      <patternFill patternType="solid">
        <fgColor rgb="FFE7E6E6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3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5" fillId="6" borderId="0" xfId="0" applyFont="1" applyFill="1" applyAlignment="1">
      <alignment vertical="top" wrapText="1"/>
    </xf>
    <xf numFmtId="0" fontId="4" fillId="5" borderId="4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4" fillId="5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top" wrapText="1"/>
    </xf>
    <xf numFmtId="0" fontId="4" fillId="5" borderId="9" xfId="0" applyFont="1" applyFill="1" applyBorder="1" applyAlignment="1">
      <alignment vertical="center" wrapText="1"/>
    </xf>
    <xf numFmtId="0" fontId="5" fillId="6" borderId="10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7" fillId="8" borderId="0" xfId="0" applyFont="1" applyFill="1" applyAlignment="1">
      <alignment vertical="top" wrapText="1"/>
    </xf>
    <xf numFmtId="0" fontId="4" fillId="5" borderId="12" xfId="0" applyFont="1" applyFill="1" applyBorder="1" applyAlignment="1">
      <alignment vertical="center" wrapText="1"/>
    </xf>
    <xf numFmtId="0" fontId="5" fillId="6" borderId="13" xfId="0" applyFont="1" applyFill="1" applyBorder="1" applyAlignment="1">
      <alignment vertical="top" wrapText="1"/>
    </xf>
    <xf numFmtId="0" fontId="7" fillId="8" borderId="13" xfId="0" applyFont="1" applyFill="1" applyBorder="1" applyAlignment="1">
      <alignment vertical="top" wrapText="1"/>
    </xf>
    <xf numFmtId="0" fontId="7" fillId="8" borderId="14" xfId="0" applyFont="1" applyFill="1" applyBorder="1" applyAlignment="1">
      <alignment vertical="top" wrapText="1"/>
    </xf>
    <xf numFmtId="0" fontId="7" fillId="8" borderId="5" xfId="0" applyFont="1" applyFill="1" applyBorder="1" applyAlignment="1">
      <alignment vertical="top" wrapText="1"/>
    </xf>
    <xf numFmtId="0" fontId="7" fillId="8" borderId="10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5" fillId="6" borderId="12" xfId="0" applyFont="1" applyFill="1" applyBorder="1" applyAlignment="1">
      <alignment vertical="top" wrapText="1"/>
    </xf>
    <xf numFmtId="0" fontId="2" fillId="3" borderId="13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5" fillId="6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5" fillId="6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vertical="top" wrapText="1"/>
    </xf>
    <xf numFmtId="1" fontId="6" fillId="7" borderId="15" xfId="0" applyNumberFormat="1" applyFont="1" applyFill="1" applyBorder="1" applyAlignment="1">
      <alignment vertical="top" wrapText="1"/>
    </xf>
    <xf numFmtId="164" fontId="6" fillId="7" borderId="15" xfId="0" applyNumberFormat="1" applyFont="1" applyFill="1" applyBorder="1" applyAlignment="1">
      <alignment vertical="top" wrapText="1"/>
    </xf>
    <xf numFmtId="0" fontId="3" fillId="4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9" fontId="8" fillId="9" borderId="4" xfId="0" applyNumberFormat="1" applyFont="1" applyFill="1" applyBorder="1" applyAlignment="1">
      <alignment horizontal="center" vertical="center"/>
    </xf>
    <xf numFmtId="9" fontId="8" fillId="9" borderId="6" xfId="0" applyNumberFormat="1" applyFont="1" applyFill="1" applyBorder="1" applyAlignment="1">
      <alignment horizontal="center" vertical="center"/>
    </xf>
    <xf numFmtId="9" fontId="8" fillId="9" borderId="9" xfId="0" applyNumberFormat="1" applyFont="1" applyFill="1" applyBorder="1" applyAlignment="1">
      <alignment horizontal="center" vertical="center"/>
    </xf>
    <xf numFmtId="9" fontId="8" fillId="9" borderId="11" xfId="0" applyNumberFormat="1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vertical="top" wrapText="1"/>
    </xf>
    <xf numFmtId="0" fontId="7" fillId="8" borderId="14" xfId="0" applyFont="1" applyFill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5" fillId="6" borderId="13" xfId="0" applyFont="1" applyFill="1" applyBorder="1" applyAlignment="1">
      <alignment vertical="center" wrapText="1"/>
    </xf>
    <xf numFmtId="0" fontId="6" fillId="7" borderId="15" xfId="0" applyFont="1" applyFill="1" applyBorder="1" applyAlignment="1">
      <alignment vertical="center" wrapText="1"/>
    </xf>
    <xf numFmtId="0" fontId="7" fillId="8" borderId="13" xfId="0" applyFont="1" applyFill="1" applyBorder="1" applyAlignment="1">
      <alignment vertical="center" wrapText="1"/>
    </xf>
    <xf numFmtId="0" fontId="7" fillId="8" borderId="14" xfId="0" applyFont="1" applyFill="1" applyBorder="1" applyAlignment="1">
      <alignment vertical="center" wrapText="1"/>
    </xf>
    <xf numFmtId="1" fontId="6" fillId="7" borderId="15" xfId="0" applyNumberFormat="1" applyFont="1" applyFill="1" applyBorder="1" applyAlignment="1">
      <alignment vertical="center" wrapText="1"/>
    </xf>
    <xf numFmtId="164" fontId="6" fillId="7" borderId="15" xfId="0" applyNumberFormat="1" applyFont="1" applyFill="1" applyBorder="1" applyAlignment="1">
      <alignment vertical="center" wrapText="1"/>
    </xf>
    <xf numFmtId="0" fontId="6" fillId="7" borderId="16" xfId="0" applyFont="1" applyFill="1" applyBorder="1" applyAlignment="1">
      <alignment vertical="center" wrapText="1"/>
    </xf>
    <xf numFmtId="0" fontId="6" fillId="7" borderId="17" xfId="0" applyFont="1" applyFill="1" applyBorder="1" applyAlignment="1">
      <alignment vertical="center" wrapText="1"/>
    </xf>
    <xf numFmtId="0" fontId="7" fillId="8" borderId="17" xfId="0" applyFont="1" applyFill="1" applyBorder="1" applyAlignment="1">
      <alignment vertical="center" wrapText="1"/>
    </xf>
    <xf numFmtId="0" fontId="6" fillId="7" borderId="18" xfId="0" applyFont="1" applyFill="1" applyBorder="1" applyAlignment="1">
      <alignment vertical="center" wrapText="1"/>
    </xf>
  </cellXfs>
  <cellStyles count="1">
    <cellStyle name="Normal" xfId="0" builtinId="0"/>
  </cellStyles>
  <dxfs count="21"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center" textRotation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alignment horizontal="general" vertical="center" textRotation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alignment horizontal="general" vertical="center" textRotation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alignment horizontal="general" vertical="center" textRotation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alignment horizontal="general" vertical="center" textRotation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alignment horizontal="general" vertical="center" textRotation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font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color rgb="FF9C6500"/>
      </font>
      <fill>
        <patternFill patternType="solid">
          <bgColor rgb="FFFCE4D6"/>
        </patternFill>
      </fill>
    </dxf>
    <dxf>
      <font>
        <color rgb="FF006100"/>
      </font>
      <fill>
        <patternFill patternType="solid">
          <bgColor rgb="FFE2F0D9"/>
        </patternFill>
      </fill>
    </dxf>
    <dxf>
      <font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TR01EvidenceRegister" displayName="STR01EvidenceRegister" ref="A4:I24" dataDxfId="0">
  <tableColumns count="9">
    <tableColumn id="1" xr3:uid="{00000000-0010-0000-0000-000001000000}" name="ID" dataDxfId="9"/>
    <tableColumn id="2" xr3:uid="{00000000-0010-0000-0000-000002000000}" name="Evidence type" dataDxfId="8"/>
    <tableColumn id="3" xr3:uid="{00000000-0010-0000-0000-000003000000}" name="Document / dataset title or reference" dataDxfId="7"/>
    <tableColumn id="4" xr3:uid="{00000000-0010-0000-0000-000004000000}" name="Availability" dataDxfId="6"/>
    <tableColumn id="5" xr3:uid="{00000000-0010-0000-0000-000005000000}" name="Currency" dataDxfId="5"/>
    <tableColumn id="6" xr3:uid="{00000000-0010-0000-0000-000006000000}" name="Owner / location" dataDxfId="4"/>
    <tableColumn id="7" xr3:uid="{00000000-0010-0000-0000-000007000000}" name="Automatic status" dataDxfId="3"/>
    <tableColumn id="8" xr3:uid="{00000000-0010-0000-0000-000008000000}" name="Action required" dataDxfId="2"/>
    <tableColumn id="9" xr3:uid="{00000000-0010-0000-0000-000009000000}" name="Notes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TR01DataMap" displayName="STR01DataMap" ref="A4:E73">
  <tableColumns count="5">
    <tableColumn id="1" xr3:uid="{00000000-0010-0000-0100-000001000000}" name="Code"/>
    <tableColumn id="2" xr3:uid="{00000000-0010-0000-0100-000002000000}" name="Data field"/>
    <tableColumn id="3" xr3:uid="{00000000-0010-0000-0100-000003000000}" name="Current value"/>
    <tableColumn id="4" xr3:uid="{00000000-0010-0000-0100-000004000000}" name="Source sheet"/>
    <tableColumn id="5" xr3:uid="{00000000-0010-0000-0100-000005000000}" name="Source cel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opLeftCell="A10" workbookViewId="0">
      <selection sqref="A1:N1"/>
    </sheetView>
  </sheetViews>
  <sheetFormatPr defaultRowHeight="14.25"/>
  <cols>
    <col min="1" max="14" width="23" customWidth="1"/>
  </cols>
  <sheetData>
    <row r="1" spans="1:14" ht="27.95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7.95" customHeight="1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4" spans="1:14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 ht="28.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</row>
    <row r="6" spans="1:14" ht="28.5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4" t="s">
        <v>37</v>
      </c>
      <c r="I6" s="4" t="s">
        <v>38</v>
      </c>
      <c r="J6" s="4" t="s">
        <v>39</v>
      </c>
      <c r="K6" s="4" t="s">
        <v>40</v>
      </c>
      <c r="L6" s="4" t="s">
        <v>41</v>
      </c>
      <c r="M6" s="4" t="s">
        <v>42</v>
      </c>
      <c r="N6" s="4" t="s">
        <v>43</v>
      </c>
    </row>
    <row r="7" spans="1:14" ht="28.5">
      <c r="A7" s="4" t="s">
        <v>44</v>
      </c>
      <c r="B7" s="4" t="s">
        <v>45</v>
      </c>
      <c r="C7" s="4" t="s">
        <v>46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51</v>
      </c>
      <c r="I7" s="4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</row>
    <row r="8" spans="1:14" ht="28.5">
      <c r="A8" s="4" t="s">
        <v>58</v>
      </c>
      <c r="B8" s="4" t="s">
        <v>59</v>
      </c>
      <c r="C8" s="4" t="s">
        <v>60</v>
      </c>
      <c r="D8" s="4" t="s">
        <v>61</v>
      </c>
      <c r="E8" s="5" t="s">
        <v>62</v>
      </c>
      <c r="F8" s="4" t="s">
        <v>63</v>
      </c>
      <c r="G8" s="4" t="s">
        <v>64</v>
      </c>
      <c r="H8" s="4" t="s">
        <v>65</v>
      </c>
      <c r="I8" s="4" t="s">
        <v>66</v>
      </c>
      <c r="J8" s="5" t="s">
        <v>62</v>
      </c>
      <c r="K8" s="4" t="s">
        <v>67</v>
      </c>
      <c r="L8" s="4" t="s">
        <v>68</v>
      </c>
      <c r="M8" s="4" t="s">
        <v>69</v>
      </c>
      <c r="N8" s="4" t="s">
        <v>70</v>
      </c>
    </row>
    <row r="9" spans="1:14" ht="28.5">
      <c r="A9" s="4" t="s">
        <v>71</v>
      </c>
      <c r="B9" s="4" t="s">
        <v>72</v>
      </c>
      <c r="C9" s="4" t="s">
        <v>73</v>
      </c>
      <c r="D9" s="4" t="s">
        <v>74</v>
      </c>
      <c r="F9" s="4" t="s">
        <v>75</v>
      </c>
      <c r="G9" s="4" t="s">
        <v>76</v>
      </c>
      <c r="H9" s="4" t="s">
        <v>77</v>
      </c>
      <c r="I9" s="4" t="s">
        <v>78</v>
      </c>
      <c r="K9" s="5" t="s">
        <v>62</v>
      </c>
      <c r="L9" s="5" t="s">
        <v>79</v>
      </c>
      <c r="M9" s="4" t="s">
        <v>80</v>
      </c>
      <c r="N9" s="4" t="s">
        <v>81</v>
      </c>
    </row>
    <row r="10" spans="1:14" ht="28.5">
      <c r="A10" s="4" t="s">
        <v>82</v>
      </c>
      <c r="B10" s="4" t="s">
        <v>83</v>
      </c>
      <c r="C10" s="4" t="s">
        <v>84</v>
      </c>
      <c r="D10" s="5" t="s">
        <v>85</v>
      </c>
      <c r="F10" s="4" t="s">
        <v>86</v>
      </c>
      <c r="G10" s="4" t="s">
        <v>87</v>
      </c>
      <c r="H10" s="5" t="s">
        <v>88</v>
      </c>
      <c r="I10" s="4" t="s">
        <v>89</v>
      </c>
      <c r="M10" s="4" t="s">
        <v>90</v>
      </c>
      <c r="N10" s="4" t="s">
        <v>91</v>
      </c>
    </row>
    <row r="11" spans="1:14" ht="28.5">
      <c r="A11" s="4" t="s">
        <v>92</v>
      </c>
      <c r="B11" s="4" t="s">
        <v>93</v>
      </c>
      <c r="C11" s="4" t="s">
        <v>94</v>
      </c>
      <c r="F11" s="4" t="s">
        <v>95</v>
      </c>
      <c r="G11" s="4" t="s">
        <v>96</v>
      </c>
      <c r="I11" s="4" t="s">
        <v>97</v>
      </c>
      <c r="M11" s="4" t="s">
        <v>98</v>
      </c>
      <c r="N11" s="4" t="s">
        <v>99</v>
      </c>
    </row>
    <row r="12" spans="1:14" ht="28.5">
      <c r="A12" s="4" t="s">
        <v>100</v>
      </c>
      <c r="B12" s="5" t="s">
        <v>101</v>
      </c>
      <c r="C12" s="5" t="s">
        <v>102</v>
      </c>
      <c r="F12" s="4" t="s">
        <v>103</v>
      </c>
      <c r="G12" s="4" t="s">
        <v>104</v>
      </c>
      <c r="I12" s="5" t="s">
        <v>62</v>
      </c>
      <c r="M12" s="4" t="s">
        <v>105</v>
      </c>
      <c r="N12" s="5" t="s">
        <v>106</v>
      </c>
    </row>
    <row r="13" spans="1:14">
      <c r="A13" s="4" t="s">
        <v>107</v>
      </c>
      <c r="F13" s="4" t="s">
        <v>108</v>
      </c>
      <c r="G13" s="5" t="s">
        <v>101</v>
      </c>
      <c r="M13" s="4" t="s">
        <v>109</v>
      </c>
    </row>
    <row r="14" spans="1:14">
      <c r="A14" s="4" t="s">
        <v>110</v>
      </c>
      <c r="F14" s="4" t="s">
        <v>111</v>
      </c>
      <c r="M14" s="5" t="s">
        <v>101</v>
      </c>
    </row>
    <row r="15" spans="1:14" ht="28.5">
      <c r="A15" s="4" t="s">
        <v>112</v>
      </c>
      <c r="F15" s="5" t="s">
        <v>101</v>
      </c>
    </row>
    <row r="16" spans="1:14" ht="28.5">
      <c r="A16" s="4" t="s">
        <v>113</v>
      </c>
    </row>
    <row r="17" spans="1:1" ht="28.5">
      <c r="A17" s="4" t="s">
        <v>114</v>
      </c>
    </row>
    <row r="18" spans="1:1">
      <c r="A18" s="5" t="s">
        <v>101</v>
      </c>
    </row>
  </sheetData>
  <mergeCells count="2">
    <mergeCell ref="A1:N1"/>
    <mergeCell ref="A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"/>
  <sheetViews>
    <sheetView topLeftCell="A3" workbookViewId="0">
      <selection activeCell="E7" sqref="E7"/>
    </sheetView>
  </sheetViews>
  <sheetFormatPr defaultRowHeight="14.25"/>
  <cols>
    <col min="1" max="1" width="24" customWidth="1"/>
    <col min="2" max="2" width="44" customWidth="1"/>
    <col min="3" max="3" width="54" customWidth="1"/>
    <col min="4" max="8" width="12" customWidth="1"/>
  </cols>
  <sheetData>
    <row r="1" spans="1:8" s="29" customFormat="1" ht="27.95" customHeight="1">
      <c r="A1" s="46" t="s">
        <v>115</v>
      </c>
      <c r="B1" s="46"/>
      <c r="C1" s="46"/>
      <c r="D1" s="46"/>
      <c r="E1" s="46"/>
      <c r="F1" s="46"/>
      <c r="G1" s="46"/>
      <c r="H1" s="46"/>
    </row>
    <row r="2" spans="1:8" s="29" customFormat="1" ht="33.950000000000003" customHeight="1">
      <c r="A2" s="48" t="s">
        <v>116</v>
      </c>
      <c r="B2" s="48"/>
      <c r="C2" s="48"/>
      <c r="D2" s="48"/>
      <c r="E2" s="48"/>
      <c r="F2" s="48"/>
      <c r="G2" s="48"/>
      <c r="H2" s="48"/>
    </row>
    <row r="3" spans="1:8" s="29" customFormat="1"/>
    <row r="4" spans="1:8" s="29" customFormat="1" ht="15">
      <c r="A4" s="45" t="s">
        <v>117</v>
      </c>
      <c r="B4" s="45"/>
      <c r="C4" s="45"/>
      <c r="D4" s="45"/>
      <c r="E4" s="45"/>
      <c r="F4" s="45"/>
      <c r="G4" s="45"/>
      <c r="H4" s="45"/>
    </row>
    <row r="5" spans="1:8" s="29" customFormat="1"/>
    <row r="6" spans="1:8" s="29" customFormat="1" ht="30">
      <c r="A6" s="39" t="s">
        <v>118</v>
      </c>
      <c r="B6" s="30" t="s">
        <v>119</v>
      </c>
      <c r="C6" s="31" t="s">
        <v>120</v>
      </c>
    </row>
    <row r="7" spans="1:8" s="29" customFormat="1" ht="28.5">
      <c r="A7" s="40" t="s">
        <v>121</v>
      </c>
      <c r="B7" s="32" t="s">
        <v>122</v>
      </c>
      <c r="C7" s="33" t="s">
        <v>123</v>
      </c>
    </row>
    <row r="8" spans="1:8" s="29" customFormat="1" ht="28.5">
      <c r="A8" s="40" t="s">
        <v>124</v>
      </c>
      <c r="B8" s="32" t="s">
        <v>125</v>
      </c>
      <c r="C8" s="33" t="s">
        <v>126</v>
      </c>
    </row>
    <row r="9" spans="1:8" s="29" customFormat="1" ht="28.5">
      <c r="A9" s="41" t="s">
        <v>127</v>
      </c>
      <c r="B9" s="34" t="s">
        <v>128</v>
      </c>
      <c r="C9" s="35" t="s">
        <v>129</v>
      </c>
    </row>
    <row r="10" spans="1:8" s="29" customFormat="1"/>
    <row r="11" spans="1:8" s="29" customFormat="1" ht="15">
      <c r="A11" s="45" t="s">
        <v>130</v>
      </c>
      <c r="B11" s="45"/>
      <c r="C11" s="45"/>
      <c r="D11" s="45"/>
      <c r="E11" s="45"/>
      <c r="F11" s="45"/>
      <c r="G11" s="45"/>
      <c r="H11" s="45"/>
    </row>
    <row r="12" spans="1:8" s="29" customFormat="1"/>
    <row r="13" spans="1:8" s="29" customFormat="1" ht="28.5">
      <c r="A13" s="7" t="s">
        <v>131</v>
      </c>
      <c r="B13" s="36" t="s">
        <v>132</v>
      </c>
    </row>
    <row r="14" spans="1:8" s="29" customFormat="1" ht="28.5">
      <c r="A14" s="10" t="s">
        <v>133</v>
      </c>
      <c r="B14" s="37" t="s">
        <v>134</v>
      </c>
    </row>
    <row r="15" spans="1:8" s="29" customFormat="1" ht="28.5">
      <c r="A15" s="10" t="s">
        <v>135</v>
      </c>
      <c r="B15" s="37" t="s">
        <v>136</v>
      </c>
    </row>
    <row r="16" spans="1:8" s="29" customFormat="1" ht="28.5">
      <c r="A16" s="10" t="s">
        <v>137</v>
      </c>
      <c r="B16" s="37" t="s">
        <v>138</v>
      </c>
    </row>
    <row r="17" spans="1:8" s="29" customFormat="1" ht="42.75">
      <c r="A17" s="12" t="s">
        <v>139</v>
      </c>
      <c r="B17" s="38" t="s">
        <v>140</v>
      </c>
    </row>
    <row r="18" spans="1:8" s="29" customFormat="1"/>
    <row r="19" spans="1:8" s="29" customFormat="1" ht="15">
      <c r="A19" s="45" t="s">
        <v>141</v>
      </c>
      <c r="B19" s="45"/>
      <c r="C19" s="45"/>
      <c r="D19" s="45"/>
      <c r="E19" s="45"/>
      <c r="F19" s="45"/>
      <c r="G19" s="45"/>
      <c r="H19" s="45"/>
    </row>
    <row r="20" spans="1:8" s="29" customFormat="1"/>
    <row r="21" spans="1:8" s="29" customFormat="1" ht="28.5">
      <c r="A21" s="7" t="s">
        <v>142</v>
      </c>
      <c r="B21" s="36" t="s">
        <v>143</v>
      </c>
    </row>
    <row r="22" spans="1:8" s="29" customFormat="1" ht="28.5">
      <c r="A22" s="10" t="s">
        <v>144</v>
      </c>
      <c r="B22" s="37" t="s">
        <v>145</v>
      </c>
    </row>
    <row r="23" spans="1:8" s="29" customFormat="1" ht="28.5">
      <c r="A23" s="10" t="s">
        <v>146</v>
      </c>
      <c r="B23" s="37" t="s">
        <v>147</v>
      </c>
    </row>
    <row r="24" spans="1:8" s="29" customFormat="1" ht="28.5">
      <c r="A24" s="10" t="s">
        <v>148</v>
      </c>
      <c r="B24" s="37" t="s">
        <v>149</v>
      </c>
    </row>
    <row r="25" spans="1:8" s="29" customFormat="1" ht="28.5">
      <c r="A25" s="10" t="s">
        <v>150</v>
      </c>
      <c r="B25" s="37" t="s">
        <v>151</v>
      </c>
    </row>
    <row r="26" spans="1:8" s="29" customFormat="1" ht="15">
      <c r="A26" s="12" t="s">
        <v>152</v>
      </c>
      <c r="B26" s="38" t="s">
        <v>153</v>
      </c>
    </row>
    <row r="27" spans="1:8" s="29" customFormat="1"/>
    <row r="28" spans="1:8" s="29" customFormat="1">
      <c r="A28" s="48" t="s">
        <v>154</v>
      </c>
      <c r="B28" s="48"/>
      <c r="C28" s="48"/>
      <c r="D28" s="48"/>
      <c r="E28" s="48"/>
      <c r="F28" s="48"/>
      <c r="G28" s="48"/>
      <c r="H28" s="48"/>
    </row>
    <row r="29" spans="1:8" s="29" customFormat="1">
      <c r="A29" s="48"/>
      <c r="B29" s="48"/>
      <c r="C29" s="48"/>
      <c r="D29" s="48"/>
      <c r="E29" s="48"/>
      <c r="F29" s="48"/>
      <c r="G29" s="48"/>
      <c r="H29" s="48"/>
    </row>
    <row r="30" spans="1:8" s="29" customFormat="1"/>
  </sheetData>
  <mergeCells count="6">
    <mergeCell ref="A28:H29"/>
    <mergeCell ref="A1:H1"/>
    <mergeCell ref="A2:H2"/>
    <mergeCell ref="A4:H4"/>
    <mergeCell ref="A11:H11"/>
    <mergeCell ref="A19:H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6"/>
  <sheetViews>
    <sheetView topLeftCell="A35" workbookViewId="0">
      <selection activeCell="A24" sqref="A24"/>
    </sheetView>
  </sheetViews>
  <sheetFormatPr defaultRowHeight="14.25"/>
  <cols>
    <col min="1" max="1" width="10.125" customWidth="1"/>
    <col min="2" max="2" width="28.625" customWidth="1"/>
    <col min="3" max="3" width="46" customWidth="1"/>
    <col min="4" max="4" width="13" customWidth="1"/>
    <col min="5" max="5" width="19" customWidth="1"/>
  </cols>
  <sheetData>
    <row r="1" spans="1:5" ht="27.95" customHeight="1">
      <c r="A1" s="46" t="s">
        <v>155</v>
      </c>
      <c r="B1" s="46"/>
      <c r="C1" s="46"/>
      <c r="D1" s="46"/>
      <c r="E1" s="46"/>
    </row>
    <row r="2" spans="1:5" ht="33.950000000000003" customHeight="1">
      <c r="A2" s="47" t="s">
        <v>156</v>
      </c>
      <c r="B2" s="47"/>
      <c r="C2" s="47"/>
      <c r="D2" s="47"/>
      <c r="E2" s="47"/>
    </row>
    <row r="4" spans="1:5" ht="30">
      <c r="A4" s="15" t="s">
        <v>157</v>
      </c>
      <c r="B4" s="16" t="s">
        <v>158</v>
      </c>
      <c r="C4" s="16" t="s">
        <v>159</v>
      </c>
      <c r="D4" s="16" t="s">
        <v>160</v>
      </c>
      <c r="E4" s="17" t="s">
        <v>161</v>
      </c>
    </row>
    <row r="5" spans="1:5" ht="32.1" customHeight="1">
      <c r="A5" s="45" t="s">
        <v>162</v>
      </c>
      <c r="B5" s="45"/>
      <c r="C5" s="45"/>
      <c r="D5" s="45"/>
      <c r="E5" s="45"/>
    </row>
    <row r="6" spans="1:5" s="29" customFormat="1" ht="32.1" customHeight="1">
      <c r="A6" s="19" t="s">
        <v>163</v>
      </c>
      <c r="B6" s="59" t="s">
        <v>164</v>
      </c>
      <c r="C6" s="60"/>
      <c r="D6" s="61" t="s">
        <v>165</v>
      </c>
      <c r="E6" s="62" t="str">
        <f t="shared" ref="E6:E17" si="0">IF(D6="Required",IF(C6&lt;&gt;"","Complete","Missing"),IF(C6&lt;&gt;"","Provided","Optional"))</f>
        <v>Missing</v>
      </c>
    </row>
    <row r="7" spans="1:5" s="29" customFormat="1" ht="32.1" customHeight="1">
      <c r="A7" s="19" t="s">
        <v>166</v>
      </c>
      <c r="B7" s="59" t="s">
        <v>167</v>
      </c>
      <c r="C7" s="60"/>
      <c r="D7" s="61" t="s">
        <v>168</v>
      </c>
      <c r="E7" s="62" t="str">
        <f t="shared" si="0"/>
        <v>Optional</v>
      </c>
    </row>
    <row r="8" spans="1:5" s="29" customFormat="1" ht="32.1" customHeight="1">
      <c r="A8" s="19" t="s">
        <v>169</v>
      </c>
      <c r="B8" s="59" t="s">
        <v>170</v>
      </c>
      <c r="C8" s="60"/>
      <c r="D8" s="61" t="s">
        <v>165</v>
      </c>
      <c r="E8" s="62" t="str">
        <f t="shared" si="0"/>
        <v>Missing</v>
      </c>
    </row>
    <row r="9" spans="1:5" s="29" customFormat="1" ht="32.1" customHeight="1">
      <c r="A9" s="19" t="s">
        <v>171</v>
      </c>
      <c r="B9" s="59" t="s">
        <v>172</v>
      </c>
      <c r="C9" s="60"/>
      <c r="D9" s="61" t="s">
        <v>165</v>
      </c>
      <c r="E9" s="62" t="str">
        <f t="shared" si="0"/>
        <v>Missing</v>
      </c>
    </row>
    <row r="10" spans="1:5" s="29" customFormat="1" ht="32.1" customHeight="1">
      <c r="A10" s="19" t="s">
        <v>173</v>
      </c>
      <c r="B10" s="59" t="s">
        <v>174</v>
      </c>
      <c r="C10" s="60"/>
      <c r="D10" s="61" t="s">
        <v>165</v>
      </c>
      <c r="E10" s="62" t="str">
        <f t="shared" si="0"/>
        <v>Missing</v>
      </c>
    </row>
    <row r="11" spans="1:5" s="29" customFormat="1" ht="32.1" customHeight="1">
      <c r="A11" s="19" t="s">
        <v>175</v>
      </c>
      <c r="B11" s="59" t="s">
        <v>176</v>
      </c>
      <c r="C11" s="63"/>
      <c r="D11" s="61" t="s">
        <v>168</v>
      </c>
      <c r="E11" s="62" t="str">
        <f t="shared" si="0"/>
        <v>Optional</v>
      </c>
    </row>
    <row r="12" spans="1:5" s="29" customFormat="1" ht="32.1" customHeight="1">
      <c r="A12" s="19" t="s">
        <v>177</v>
      </c>
      <c r="B12" s="59" t="s">
        <v>178</v>
      </c>
      <c r="C12" s="60"/>
      <c r="D12" s="61" t="s">
        <v>165</v>
      </c>
      <c r="E12" s="62" t="str">
        <f t="shared" si="0"/>
        <v>Missing</v>
      </c>
    </row>
    <row r="13" spans="1:5" s="29" customFormat="1" ht="32.1" customHeight="1">
      <c r="A13" s="19" t="s">
        <v>179</v>
      </c>
      <c r="B13" s="59" t="s">
        <v>180</v>
      </c>
      <c r="C13" s="60"/>
      <c r="D13" s="61" t="s">
        <v>165</v>
      </c>
      <c r="E13" s="62" t="str">
        <f t="shared" si="0"/>
        <v>Missing</v>
      </c>
    </row>
    <row r="14" spans="1:5" s="29" customFormat="1" ht="32.1" customHeight="1">
      <c r="A14" s="19" t="s">
        <v>181</v>
      </c>
      <c r="B14" s="59" t="s">
        <v>182</v>
      </c>
      <c r="C14" s="60"/>
      <c r="D14" s="61" t="s">
        <v>168</v>
      </c>
      <c r="E14" s="62" t="str">
        <f t="shared" si="0"/>
        <v>Optional</v>
      </c>
    </row>
    <row r="15" spans="1:5" s="29" customFormat="1" ht="32.1" customHeight="1">
      <c r="A15" s="19" t="s">
        <v>183</v>
      </c>
      <c r="B15" s="59" t="s">
        <v>184</v>
      </c>
      <c r="C15" s="60"/>
      <c r="D15" s="61" t="s">
        <v>165</v>
      </c>
      <c r="E15" s="62" t="str">
        <f t="shared" si="0"/>
        <v>Missing</v>
      </c>
    </row>
    <row r="16" spans="1:5" s="29" customFormat="1" ht="32.1" customHeight="1">
      <c r="A16" s="19" t="s">
        <v>185</v>
      </c>
      <c r="B16" s="59" t="s">
        <v>186</v>
      </c>
      <c r="C16" s="64"/>
      <c r="D16" s="61" t="s">
        <v>165</v>
      </c>
      <c r="E16" s="62" t="str">
        <f t="shared" si="0"/>
        <v>Missing</v>
      </c>
    </row>
    <row r="17" spans="1:5" s="29" customFormat="1" ht="32.1" customHeight="1">
      <c r="A17" s="19" t="s">
        <v>187</v>
      </c>
      <c r="B17" s="59" t="s">
        <v>188</v>
      </c>
      <c r="C17" s="60" t="s">
        <v>189</v>
      </c>
      <c r="D17" s="61" t="s">
        <v>165</v>
      </c>
      <c r="E17" s="62" t="str">
        <f t="shared" si="0"/>
        <v>Complete</v>
      </c>
    </row>
    <row r="18" spans="1:5" s="29" customFormat="1" ht="32.1" customHeight="1">
      <c r="A18" s="45" t="s">
        <v>190</v>
      </c>
      <c r="B18" s="45"/>
      <c r="C18" s="45"/>
      <c r="D18" s="45"/>
      <c r="E18" s="45"/>
    </row>
    <row r="19" spans="1:5" s="29" customFormat="1" ht="41.25" customHeight="1">
      <c r="A19" s="19" t="s">
        <v>191</v>
      </c>
      <c r="B19" s="59" t="s">
        <v>192</v>
      </c>
      <c r="C19" s="60"/>
      <c r="D19" s="61" t="s">
        <v>165</v>
      </c>
      <c r="E19" s="62" t="str">
        <f t="shared" ref="E19:E25" si="1">IF(D19="Required",IF(C19&lt;&gt;"","Complete","Missing"),IF(C19&lt;&gt;"","Provided","Optional"))</f>
        <v>Missing</v>
      </c>
    </row>
    <row r="20" spans="1:5" s="29" customFormat="1" ht="32.1" customHeight="1">
      <c r="A20" s="19" t="s">
        <v>193</v>
      </c>
      <c r="B20" s="59" t="s">
        <v>194</v>
      </c>
      <c r="C20" s="60"/>
      <c r="D20" s="61" t="s">
        <v>165</v>
      </c>
      <c r="E20" s="62" t="str">
        <f t="shared" si="1"/>
        <v>Missing</v>
      </c>
    </row>
    <row r="21" spans="1:5" s="29" customFormat="1" ht="42.75" customHeight="1">
      <c r="A21" s="19" t="s">
        <v>195</v>
      </c>
      <c r="B21" s="59" t="s">
        <v>196</v>
      </c>
      <c r="C21" s="60"/>
      <c r="D21" s="61" t="s">
        <v>165</v>
      </c>
      <c r="E21" s="62" t="str">
        <f t="shared" si="1"/>
        <v>Missing</v>
      </c>
    </row>
    <row r="22" spans="1:5" s="29" customFormat="1" ht="32.1" customHeight="1">
      <c r="A22" s="19" t="s">
        <v>197</v>
      </c>
      <c r="B22" s="59" t="s">
        <v>198</v>
      </c>
      <c r="C22" s="60"/>
      <c r="D22" s="61" t="s">
        <v>165</v>
      </c>
      <c r="E22" s="62" t="str">
        <f t="shared" si="1"/>
        <v>Missing</v>
      </c>
    </row>
    <row r="23" spans="1:5" s="29" customFormat="1" ht="32.1" customHeight="1">
      <c r="A23" s="19" t="s">
        <v>199</v>
      </c>
      <c r="B23" s="59" t="s">
        <v>200</v>
      </c>
      <c r="C23" s="60"/>
      <c r="D23" s="61" t="s">
        <v>168</v>
      </c>
      <c r="E23" s="62" t="str">
        <f t="shared" si="1"/>
        <v>Optional</v>
      </c>
    </row>
    <row r="24" spans="1:5" s="29" customFormat="1" ht="32.1" customHeight="1">
      <c r="A24" s="19" t="s">
        <v>201</v>
      </c>
      <c r="B24" s="59" t="s">
        <v>202</v>
      </c>
      <c r="C24" s="60"/>
      <c r="D24" s="61" t="s">
        <v>168</v>
      </c>
      <c r="E24" s="62" t="str">
        <f t="shared" si="1"/>
        <v>Optional</v>
      </c>
    </row>
    <row r="25" spans="1:5" s="29" customFormat="1" ht="42.75" customHeight="1">
      <c r="A25" s="19" t="s">
        <v>203</v>
      </c>
      <c r="B25" s="59" t="s">
        <v>204</v>
      </c>
      <c r="C25" s="60"/>
      <c r="D25" s="61" t="s">
        <v>168</v>
      </c>
      <c r="E25" s="62" t="str">
        <f t="shared" si="1"/>
        <v>Optional</v>
      </c>
    </row>
    <row r="26" spans="1:5" s="29" customFormat="1" ht="42.75" customHeight="1">
      <c r="A26" s="45" t="s">
        <v>205</v>
      </c>
      <c r="B26" s="45"/>
      <c r="C26" s="45"/>
      <c r="D26" s="45"/>
      <c r="E26" s="45"/>
    </row>
    <row r="27" spans="1:5" s="29" customFormat="1" ht="32.1" customHeight="1">
      <c r="A27" s="19" t="s">
        <v>206</v>
      </c>
      <c r="B27" s="59" t="s">
        <v>207</v>
      </c>
      <c r="C27" s="63"/>
      <c r="D27" s="61" t="s">
        <v>168</v>
      </c>
      <c r="E27" s="62" t="str">
        <f t="shared" ref="E27:E35" si="2">IF(D27="Required",IF(C27&lt;&gt;"","Complete","Missing"),IF(C27&lt;&gt;"","Provided","Optional"))</f>
        <v>Optional</v>
      </c>
    </row>
    <row r="28" spans="1:5" s="29" customFormat="1" ht="32.1" customHeight="1">
      <c r="A28" s="19" t="s">
        <v>208</v>
      </c>
      <c r="B28" s="59" t="s">
        <v>209</v>
      </c>
      <c r="C28" s="63"/>
      <c r="D28" s="61" t="s">
        <v>168</v>
      </c>
      <c r="E28" s="62" t="str">
        <f t="shared" si="2"/>
        <v>Optional</v>
      </c>
    </row>
    <row r="29" spans="1:5" s="29" customFormat="1" ht="32.1" customHeight="1">
      <c r="A29" s="19" t="s">
        <v>210</v>
      </c>
      <c r="B29" s="59" t="s">
        <v>211</v>
      </c>
      <c r="C29" s="63"/>
      <c r="D29" s="61" t="s">
        <v>168</v>
      </c>
      <c r="E29" s="62" t="str">
        <f t="shared" si="2"/>
        <v>Optional</v>
      </c>
    </row>
    <row r="30" spans="1:5" s="29" customFormat="1" ht="32.1" customHeight="1">
      <c r="A30" s="19" t="s">
        <v>212</v>
      </c>
      <c r="B30" s="59" t="s">
        <v>213</v>
      </c>
      <c r="C30" s="63"/>
      <c r="D30" s="61" t="s">
        <v>168</v>
      </c>
      <c r="E30" s="62" t="str">
        <f t="shared" si="2"/>
        <v>Optional</v>
      </c>
    </row>
    <row r="31" spans="1:5" s="29" customFormat="1" ht="32.1" customHeight="1">
      <c r="A31" s="19" t="s">
        <v>214</v>
      </c>
      <c r="B31" s="59" t="s">
        <v>215</v>
      </c>
      <c r="C31" s="60"/>
      <c r="D31" s="61" t="s">
        <v>168</v>
      </c>
      <c r="E31" s="62" t="str">
        <f t="shared" si="2"/>
        <v>Optional</v>
      </c>
    </row>
    <row r="32" spans="1:5" s="29" customFormat="1" ht="32.1" customHeight="1">
      <c r="A32" s="19" t="s">
        <v>216</v>
      </c>
      <c r="B32" s="59" t="s">
        <v>217</v>
      </c>
      <c r="C32" s="60"/>
      <c r="D32" s="61" t="s">
        <v>165</v>
      </c>
      <c r="E32" s="62" t="str">
        <f t="shared" si="2"/>
        <v>Missing</v>
      </c>
    </row>
    <row r="33" spans="1:5" s="29" customFormat="1" ht="32.1" customHeight="1">
      <c r="A33" s="19" t="s">
        <v>218</v>
      </c>
      <c r="B33" s="59" t="s">
        <v>219</v>
      </c>
      <c r="C33" s="60"/>
      <c r="D33" s="61" t="s">
        <v>168</v>
      </c>
      <c r="E33" s="62" t="str">
        <f t="shared" si="2"/>
        <v>Optional</v>
      </c>
    </row>
    <row r="34" spans="1:5" s="29" customFormat="1" ht="32.1" customHeight="1">
      <c r="A34" s="19" t="s">
        <v>220</v>
      </c>
      <c r="B34" s="59" t="s">
        <v>221</v>
      </c>
      <c r="C34" s="60"/>
      <c r="D34" s="61" t="s">
        <v>168</v>
      </c>
      <c r="E34" s="62" t="str">
        <f t="shared" si="2"/>
        <v>Optional</v>
      </c>
    </row>
    <row r="35" spans="1:5" s="29" customFormat="1" ht="32.1" customHeight="1">
      <c r="A35" s="19" t="s">
        <v>222</v>
      </c>
      <c r="B35" s="59" t="s">
        <v>223</v>
      </c>
      <c r="C35" s="60"/>
      <c r="D35" s="61" t="s">
        <v>168</v>
      </c>
      <c r="E35" s="62" t="str">
        <f t="shared" si="2"/>
        <v>Optional</v>
      </c>
    </row>
    <row r="36" spans="1:5" s="29" customFormat="1" ht="32.1" customHeight="1">
      <c r="A36" s="45" t="s">
        <v>224</v>
      </c>
      <c r="B36" s="45"/>
      <c r="C36" s="45"/>
      <c r="D36" s="45"/>
      <c r="E36" s="45"/>
    </row>
    <row r="37" spans="1:5" s="29" customFormat="1" ht="32.1" customHeight="1">
      <c r="A37" s="19" t="s">
        <v>225</v>
      </c>
      <c r="B37" s="59" t="s">
        <v>226</v>
      </c>
      <c r="C37" s="60"/>
      <c r="D37" s="61" t="s">
        <v>168</v>
      </c>
      <c r="E37" s="62" t="str">
        <f t="shared" ref="E37:E43" si="3">IF(D37="Required",IF(C37&lt;&gt;"","Complete","Missing"),IF(C37&lt;&gt;"","Provided","Optional"))</f>
        <v>Optional</v>
      </c>
    </row>
    <row r="38" spans="1:5" s="29" customFormat="1" ht="32.1" customHeight="1">
      <c r="A38" s="19" t="s">
        <v>227</v>
      </c>
      <c r="B38" s="59" t="s">
        <v>228</v>
      </c>
      <c r="C38" s="60"/>
      <c r="D38" s="61" t="s">
        <v>168</v>
      </c>
      <c r="E38" s="62" t="str">
        <f t="shared" si="3"/>
        <v>Optional</v>
      </c>
    </row>
    <row r="39" spans="1:5" s="29" customFormat="1" ht="32.1" customHeight="1">
      <c r="A39" s="19" t="s">
        <v>229</v>
      </c>
      <c r="B39" s="59" t="s">
        <v>230</v>
      </c>
      <c r="C39" s="60"/>
      <c r="D39" s="61" t="s">
        <v>168</v>
      </c>
      <c r="E39" s="62" t="str">
        <f t="shared" si="3"/>
        <v>Optional</v>
      </c>
    </row>
    <row r="40" spans="1:5" s="29" customFormat="1" ht="32.1" customHeight="1">
      <c r="A40" s="19" t="s">
        <v>231</v>
      </c>
      <c r="B40" s="59" t="s">
        <v>232</v>
      </c>
      <c r="C40" s="60"/>
      <c r="D40" s="61" t="s">
        <v>168</v>
      </c>
      <c r="E40" s="62" t="str">
        <f t="shared" si="3"/>
        <v>Optional</v>
      </c>
    </row>
    <row r="41" spans="1:5" s="29" customFormat="1" ht="32.1" customHeight="1">
      <c r="A41" s="19" t="s">
        <v>233</v>
      </c>
      <c r="B41" s="59" t="s">
        <v>234</v>
      </c>
      <c r="C41" s="60"/>
      <c r="D41" s="61" t="s">
        <v>165</v>
      </c>
      <c r="E41" s="62" t="str">
        <f t="shared" si="3"/>
        <v>Missing</v>
      </c>
    </row>
    <row r="42" spans="1:5" s="29" customFormat="1" ht="32.1" customHeight="1">
      <c r="A42" s="19" t="s">
        <v>235</v>
      </c>
      <c r="B42" s="59" t="s">
        <v>236</v>
      </c>
      <c r="C42" s="60"/>
      <c r="D42" s="61" t="s">
        <v>165</v>
      </c>
      <c r="E42" s="62" t="str">
        <f t="shared" si="3"/>
        <v>Missing</v>
      </c>
    </row>
    <row r="43" spans="1:5" s="29" customFormat="1" ht="32.1" customHeight="1">
      <c r="A43" s="19" t="s">
        <v>237</v>
      </c>
      <c r="B43" s="59" t="s">
        <v>238</v>
      </c>
      <c r="C43" s="60"/>
      <c r="D43" s="61" t="s">
        <v>168</v>
      </c>
      <c r="E43" s="62" t="str">
        <f t="shared" si="3"/>
        <v>Optional</v>
      </c>
    </row>
    <row r="44" spans="1:5" s="29" customFormat="1"/>
    <row r="45" spans="1:5" s="29" customFormat="1"/>
    <row r="46" spans="1:5" s="29" customFormat="1"/>
    <row r="47" spans="1:5" s="29" customFormat="1"/>
    <row r="48" spans="1:5" s="29" customFormat="1"/>
    <row r="49" s="29" customFormat="1"/>
    <row r="50" s="29" customFormat="1"/>
    <row r="51" s="29" customFormat="1"/>
    <row r="52" s="29" customFormat="1"/>
    <row r="53" s="29" customFormat="1"/>
    <row r="54" s="29" customFormat="1"/>
    <row r="55" s="29" customFormat="1"/>
    <row r="56" s="29" customFormat="1"/>
  </sheetData>
  <mergeCells count="6">
    <mergeCell ref="A36:E36"/>
    <mergeCell ref="A1:E1"/>
    <mergeCell ref="A2:E2"/>
    <mergeCell ref="A5:E5"/>
    <mergeCell ref="A18:E18"/>
    <mergeCell ref="A26:E26"/>
  </mergeCells>
  <conditionalFormatting sqref="E5:E43">
    <cfRule type="expression" dxfId="20" priority="1">
      <formula>E5="Missing"</formula>
    </cfRule>
    <cfRule type="expression" dxfId="19" priority="2">
      <formula>E5="Complete"</formula>
    </cfRule>
  </conditionalFormatting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xr:uid="{00000000-0002-0000-0200-000000000000}">
          <x14:formula1>
            <xm:f>Lists!$A$5:$A$18</xm:f>
          </x14:formula1>
          <xm:sqref>C8</xm:sqref>
        </x14:dataValidation>
        <x14:dataValidation type="list" xr:uid="{00000000-0002-0000-0200-000001000000}">
          <x14:formula1>
            <xm:f>Lists!$B$5:$B$12</xm:f>
          </x14:formula1>
          <xm:sqref>C9</xm:sqref>
        </x14:dataValidation>
        <x14:dataValidation type="list" xr:uid="{00000000-0002-0000-0200-000002000000}">
          <x14:formula1>
            <xm:f>Lists!$N$5:$N$12</xm:f>
          </x14:formula1>
          <xm:sqref>C10</xm:sqref>
        </x14:dataValidation>
        <x14:dataValidation type="list" xr:uid="{00000000-0002-0000-0200-000003000000}">
          <x14:formula1>
            <xm:f>Lists!$C$5:$C$12</xm:f>
          </x14:formula1>
          <xm:sqref>C13</xm:sqref>
        </x14:dataValidation>
        <x14:dataValidation type="list" xr:uid="{00000000-0002-0000-0200-000004000000}">
          <x14:formula1>
            <xm:f>Lists!$I$5:$I$12</xm:f>
          </x14:formula1>
          <xm:sqref>C31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3"/>
  <sheetViews>
    <sheetView topLeftCell="A29" workbookViewId="0">
      <selection activeCell="C7" sqref="C7"/>
    </sheetView>
  </sheetViews>
  <sheetFormatPr defaultRowHeight="14.25"/>
  <cols>
    <col min="1" max="1" width="13" customWidth="1"/>
    <col min="2" max="2" width="40" customWidth="1"/>
    <col min="3" max="3" width="48" customWidth="1"/>
    <col min="4" max="4" width="13" customWidth="1"/>
    <col min="5" max="5" width="19" customWidth="1"/>
  </cols>
  <sheetData>
    <row r="1" spans="1:5" ht="27.95" customHeight="1">
      <c r="A1" s="46" t="s">
        <v>239</v>
      </c>
      <c r="B1" s="46"/>
      <c r="C1" s="46"/>
      <c r="D1" s="46"/>
      <c r="E1" s="46"/>
    </row>
    <row r="2" spans="1:5" ht="33.950000000000003" customHeight="1">
      <c r="A2" s="47" t="s">
        <v>240</v>
      </c>
      <c r="B2" s="47"/>
      <c r="C2" s="47"/>
      <c r="D2" s="47"/>
      <c r="E2" s="47"/>
    </row>
    <row r="4" spans="1:5" ht="30">
      <c r="A4" s="15" t="s">
        <v>157</v>
      </c>
      <c r="B4" s="16" t="s">
        <v>241</v>
      </c>
      <c r="C4" s="16" t="s">
        <v>159</v>
      </c>
      <c r="D4" s="16" t="s">
        <v>160</v>
      </c>
      <c r="E4" s="17" t="s">
        <v>161</v>
      </c>
    </row>
    <row r="5" spans="1:5" ht="33.950000000000003" customHeight="1">
      <c r="A5" s="45" t="s">
        <v>242</v>
      </c>
      <c r="B5" s="45"/>
      <c r="C5" s="45"/>
      <c r="D5" s="45"/>
      <c r="E5" s="45"/>
    </row>
    <row r="6" spans="1:5" ht="33.950000000000003" customHeight="1">
      <c r="A6" s="19" t="s">
        <v>243</v>
      </c>
      <c r="B6" s="20" t="s">
        <v>244</v>
      </c>
      <c r="C6" s="42"/>
      <c r="D6" s="21" t="s">
        <v>165</v>
      </c>
      <c r="E6" s="22" t="str">
        <f t="shared" ref="E6:E13" si="0">IF(D6="Required",IF(C6&lt;&gt;"","Complete","Missing"),IF(C6&lt;&gt;"","Provided","Optional"))</f>
        <v>Missing</v>
      </c>
    </row>
    <row r="7" spans="1:5" ht="33.950000000000003" customHeight="1">
      <c r="A7" s="19" t="s">
        <v>245</v>
      </c>
      <c r="B7" s="20" t="s">
        <v>246</v>
      </c>
      <c r="C7" s="42" t="s">
        <v>19</v>
      </c>
      <c r="D7" s="21" t="s">
        <v>165</v>
      </c>
      <c r="E7" s="22" t="str">
        <f t="shared" si="0"/>
        <v>Complete</v>
      </c>
    </row>
    <row r="8" spans="1:5" ht="33.950000000000003" customHeight="1">
      <c r="A8" s="19" t="s">
        <v>247</v>
      </c>
      <c r="B8" s="20" t="s">
        <v>248</v>
      </c>
      <c r="C8" s="43"/>
      <c r="D8" s="21" t="s">
        <v>165</v>
      </c>
      <c r="E8" s="22" t="str">
        <f t="shared" si="0"/>
        <v>Missing</v>
      </c>
    </row>
    <row r="9" spans="1:5" ht="33.950000000000003" customHeight="1">
      <c r="A9" s="19" t="s">
        <v>249</v>
      </c>
      <c r="B9" s="20" t="s">
        <v>250</v>
      </c>
      <c r="C9" s="43"/>
      <c r="D9" s="21" t="s">
        <v>165</v>
      </c>
      <c r="E9" s="22" t="str">
        <f t="shared" si="0"/>
        <v>Missing</v>
      </c>
    </row>
    <row r="10" spans="1:5" ht="33.950000000000003" customHeight="1">
      <c r="A10" s="19" t="s">
        <v>251</v>
      </c>
      <c r="B10" s="20" t="s">
        <v>252</v>
      </c>
      <c r="C10" s="42"/>
      <c r="D10" s="21" t="s">
        <v>165</v>
      </c>
      <c r="E10" s="22" t="str">
        <f t="shared" si="0"/>
        <v>Missing</v>
      </c>
    </row>
    <row r="11" spans="1:5" ht="33.950000000000003" customHeight="1">
      <c r="A11" s="19" t="s">
        <v>253</v>
      </c>
      <c r="B11" s="20" t="s">
        <v>254</v>
      </c>
      <c r="C11" s="42"/>
      <c r="D11" s="21" t="s">
        <v>165</v>
      </c>
      <c r="E11" s="22" t="str">
        <f t="shared" si="0"/>
        <v>Missing</v>
      </c>
    </row>
    <row r="12" spans="1:5" ht="33.950000000000003" customHeight="1">
      <c r="A12" s="19" t="s">
        <v>255</v>
      </c>
      <c r="B12" s="20" t="s">
        <v>256</v>
      </c>
      <c r="C12" s="42"/>
      <c r="D12" s="21" t="s">
        <v>165</v>
      </c>
      <c r="E12" s="22" t="str">
        <f t="shared" si="0"/>
        <v>Missing</v>
      </c>
    </row>
    <row r="13" spans="1:5" ht="33.950000000000003" customHeight="1">
      <c r="A13" s="19" t="s">
        <v>257</v>
      </c>
      <c r="B13" s="20" t="s">
        <v>258</v>
      </c>
      <c r="C13" s="42"/>
      <c r="D13" s="21" t="s">
        <v>168</v>
      </c>
      <c r="E13" s="22" t="str">
        <f t="shared" si="0"/>
        <v>Optional</v>
      </c>
    </row>
    <row r="14" spans="1:5" ht="33.950000000000003" customHeight="1">
      <c r="A14" s="45" t="s">
        <v>259</v>
      </c>
      <c r="B14" s="45"/>
      <c r="C14" s="45"/>
      <c r="D14" s="45"/>
      <c r="E14" s="45"/>
    </row>
    <row r="15" spans="1:5" ht="33.950000000000003" customHeight="1">
      <c r="A15" s="19" t="s">
        <v>260</v>
      </c>
      <c r="B15" s="20" t="s">
        <v>261</v>
      </c>
      <c r="C15" s="42"/>
      <c r="D15" s="21" t="s">
        <v>165</v>
      </c>
      <c r="E15" s="22" t="str">
        <f t="shared" ref="E15:E20" si="1">IF(D15="Required",IF(C15&lt;&gt;"","Complete","Missing"),IF(C15&lt;&gt;"","Provided","Optional"))</f>
        <v>Missing</v>
      </c>
    </row>
    <row r="16" spans="1:5" ht="33.950000000000003" customHeight="1">
      <c r="A16" s="19" t="s">
        <v>262</v>
      </c>
      <c r="B16" s="20" t="s">
        <v>263</v>
      </c>
      <c r="C16" s="42"/>
      <c r="D16" s="21" t="s">
        <v>165</v>
      </c>
      <c r="E16" s="22" t="str">
        <f t="shared" si="1"/>
        <v>Missing</v>
      </c>
    </row>
    <row r="17" spans="1:5" ht="33.950000000000003" customHeight="1">
      <c r="A17" s="19" t="s">
        <v>264</v>
      </c>
      <c r="B17" s="20" t="s">
        <v>265</v>
      </c>
      <c r="C17" s="42"/>
      <c r="D17" s="21" t="s">
        <v>165</v>
      </c>
      <c r="E17" s="22" t="str">
        <f t="shared" si="1"/>
        <v>Missing</v>
      </c>
    </row>
    <row r="18" spans="1:5" ht="33.950000000000003" customHeight="1">
      <c r="A18" s="19" t="s">
        <v>266</v>
      </c>
      <c r="B18" s="20" t="s">
        <v>267</v>
      </c>
      <c r="C18" s="42"/>
      <c r="D18" s="21" t="s">
        <v>165</v>
      </c>
      <c r="E18" s="22" t="str">
        <f t="shared" si="1"/>
        <v>Missing</v>
      </c>
    </row>
    <row r="19" spans="1:5" ht="33.950000000000003" customHeight="1">
      <c r="A19" s="19" t="s">
        <v>268</v>
      </c>
      <c r="B19" s="20" t="s">
        <v>269</v>
      </c>
      <c r="C19" s="42"/>
      <c r="D19" s="21" t="s">
        <v>168</v>
      </c>
      <c r="E19" s="22" t="str">
        <f t="shared" si="1"/>
        <v>Optional</v>
      </c>
    </row>
    <row r="20" spans="1:5" ht="33.950000000000003" customHeight="1">
      <c r="A20" s="19" t="s">
        <v>270</v>
      </c>
      <c r="B20" s="20" t="s">
        <v>271</v>
      </c>
      <c r="C20" s="42"/>
      <c r="D20" s="21" t="s">
        <v>165</v>
      </c>
      <c r="E20" s="22" t="str">
        <f t="shared" si="1"/>
        <v>Missing</v>
      </c>
    </row>
    <row r="21" spans="1:5" ht="33.950000000000003" customHeight="1">
      <c r="A21" s="45" t="s">
        <v>272</v>
      </c>
      <c r="B21" s="45"/>
      <c r="C21" s="45"/>
      <c r="D21" s="45"/>
      <c r="E21" s="45"/>
    </row>
    <row r="22" spans="1:5" ht="33.950000000000003" customHeight="1">
      <c r="A22" s="19" t="s">
        <v>273</v>
      </c>
      <c r="B22" s="20" t="s">
        <v>274</v>
      </c>
      <c r="C22" s="42"/>
      <c r="D22" s="21" t="s">
        <v>165</v>
      </c>
      <c r="E22" s="22" t="str">
        <f t="shared" ref="E22:E28" si="2">IF(D22="Required",IF(C22&lt;&gt;"","Complete","Missing"),IF(C22&lt;&gt;"","Provided","Optional"))</f>
        <v>Missing</v>
      </c>
    </row>
    <row r="23" spans="1:5" ht="33.950000000000003" customHeight="1">
      <c r="A23" s="19" t="s">
        <v>275</v>
      </c>
      <c r="B23" s="20" t="s">
        <v>276</v>
      </c>
      <c r="C23" s="42"/>
      <c r="D23" s="21" t="s">
        <v>165</v>
      </c>
      <c r="E23" s="22" t="str">
        <f t="shared" si="2"/>
        <v>Missing</v>
      </c>
    </row>
    <row r="24" spans="1:5" ht="33.950000000000003" customHeight="1">
      <c r="A24" s="19" t="s">
        <v>277</v>
      </c>
      <c r="B24" s="20" t="s">
        <v>278</v>
      </c>
      <c r="C24" s="42"/>
      <c r="D24" s="21" t="s">
        <v>168</v>
      </c>
      <c r="E24" s="22" t="str">
        <f t="shared" si="2"/>
        <v>Optional</v>
      </c>
    </row>
    <row r="25" spans="1:5" ht="33.950000000000003" customHeight="1">
      <c r="A25" s="19" t="s">
        <v>279</v>
      </c>
      <c r="B25" s="20" t="s">
        <v>280</v>
      </c>
      <c r="C25" s="42"/>
      <c r="D25" s="21" t="s">
        <v>165</v>
      </c>
      <c r="E25" s="22" t="str">
        <f t="shared" si="2"/>
        <v>Missing</v>
      </c>
    </row>
    <row r="26" spans="1:5" ht="33.950000000000003" customHeight="1">
      <c r="A26" s="19" t="s">
        <v>281</v>
      </c>
      <c r="B26" s="20" t="s">
        <v>282</v>
      </c>
      <c r="C26" s="44"/>
      <c r="D26" s="21" t="s">
        <v>168</v>
      </c>
      <c r="E26" s="22" t="str">
        <f t="shared" si="2"/>
        <v>Optional</v>
      </c>
    </row>
    <row r="27" spans="1:5" ht="33.950000000000003" customHeight="1">
      <c r="A27" s="19" t="s">
        <v>283</v>
      </c>
      <c r="B27" s="20" t="s">
        <v>284</v>
      </c>
      <c r="C27" s="42"/>
      <c r="D27" s="21" t="s">
        <v>165</v>
      </c>
      <c r="E27" s="22" t="str">
        <f t="shared" si="2"/>
        <v>Missing</v>
      </c>
    </row>
    <row r="28" spans="1:5" ht="33.950000000000003" customHeight="1">
      <c r="A28" s="19" t="s">
        <v>285</v>
      </c>
      <c r="B28" s="20" t="s">
        <v>286</v>
      </c>
      <c r="C28" s="42"/>
      <c r="D28" s="21" t="s">
        <v>165</v>
      </c>
      <c r="E28" s="22" t="str">
        <f t="shared" si="2"/>
        <v>Missing</v>
      </c>
    </row>
    <row r="29" spans="1:5" ht="33.950000000000003" customHeight="1">
      <c r="A29" s="45" t="s">
        <v>287</v>
      </c>
      <c r="B29" s="45"/>
      <c r="C29" s="45"/>
      <c r="D29" s="45"/>
      <c r="E29" s="45"/>
    </row>
    <row r="30" spans="1:5" ht="33.950000000000003" customHeight="1">
      <c r="A30" s="19" t="s">
        <v>288</v>
      </c>
      <c r="B30" s="20" t="s">
        <v>289</v>
      </c>
      <c r="C30" s="42"/>
      <c r="D30" s="21" t="s">
        <v>165</v>
      </c>
      <c r="E30" s="22" t="str">
        <f>IF(D30="Required",IF(C30&lt;&gt;"","Complete","Missing"),IF(C30&lt;&gt;"","Provided","Optional"))</f>
        <v>Missing</v>
      </c>
    </row>
    <row r="31" spans="1:5" ht="33.950000000000003" customHeight="1">
      <c r="A31" s="19" t="s">
        <v>290</v>
      </c>
      <c r="B31" s="20" t="s">
        <v>291</v>
      </c>
      <c r="C31" s="42"/>
      <c r="D31" s="21" t="s">
        <v>165</v>
      </c>
      <c r="E31" s="22" t="str">
        <f>IF(D31="Required",IF(C31&lt;&gt;"","Complete","Missing"),IF(C31&lt;&gt;"","Provided","Optional"))</f>
        <v>Missing</v>
      </c>
    </row>
    <row r="32" spans="1:5" ht="33.950000000000003" customHeight="1">
      <c r="A32" s="19" t="s">
        <v>292</v>
      </c>
      <c r="B32" s="20" t="s">
        <v>293</v>
      </c>
      <c r="C32" s="42"/>
      <c r="D32" s="21" t="s">
        <v>168</v>
      </c>
      <c r="E32" s="22" t="str">
        <f>IF(D32="Required",IF(C32&lt;&gt;"","Complete","Missing"),IF(C32&lt;&gt;"","Provided","Optional"))</f>
        <v>Optional</v>
      </c>
    </row>
    <row r="33" spans="1:5" ht="33.950000000000003" customHeight="1">
      <c r="A33" s="19" t="s">
        <v>294</v>
      </c>
      <c r="B33" s="20" t="s">
        <v>295</v>
      </c>
      <c r="C33" s="42"/>
      <c r="D33" s="21" t="s">
        <v>168</v>
      </c>
      <c r="E33" s="22" t="str">
        <f>IF(D33="Required",IF(C33&lt;&gt;"","Complete","Missing"),IF(C33&lt;&gt;"","Provided","Optional"))</f>
        <v>Optional</v>
      </c>
    </row>
    <row r="34" spans="1:5" ht="33.950000000000003" customHeight="1">
      <c r="A34" s="19" t="s">
        <v>296</v>
      </c>
      <c r="B34" s="20" t="s">
        <v>297</v>
      </c>
      <c r="C34" s="42"/>
      <c r="D34" s="21" t="s">
        <v>168</v>
      </c>
      <c r="E34" s="22" t="str">
        <f>IF(D34="Required",IF(C34&lt;&gt;"","Complete","Missing"),IF(C34&lt;&gt;"","Provided","Optional"))</f>
        <v>Optional</v>
      </c>
    </row>
    <row r="35" spans="1:5" ht="33.950000000000003" customHeight="1">
      <c r="A35" s="45" t="s">
        <v>298</v>
      </c>
      <c r="B35" s="45"/>
      <c r="C35" s="45"/>
      <c r="D35" s="45"/>
      <c r="E35" s="45"/>
    </row>
    <row r="36" spans="1:5" ht="33.950000000000003" customHeight="1">
      <c r="A36" s="19" t="s">
        <v>299</v>
      </c>
      <c r="B36" s="20" t="s">
        <v>300</v>
      </c>
      <c r="C36" s="42"/>
      <c r="D36" s="21" t="s">
        <v>165</v>
      </c>
      <c r="E36" s="22" t="str">
        <f t="shared" ref="E36:E43" si="3">IF(D36="Required",IF(C36&lt;&gt;"","Complete","Missing"),IF(C36&lt;&gt;"","Provided","Optional"))</f>
        <v>Missing</v>
      </c>
    </row>
    <row r="37" spans="1:5" ht="33.950000000000003" customHeight="1">
      <c r="A37" s="19" t="s">
        <v>301</v>
      </c>
      <c r="B37" s="20" t="s">
        <v>302</v>
      </c>
      <c r="C37" s="42"/>
      <c r="D37" s="21" t="s">
        <v>165</v>
      </c>
      <c r="E37" s="22" t="str">
        <f t="shared" si="3"/>
        <v>Missing</v>
      </c>
    </row>
    <row r="38" spans="1:5" ht="33.950000000000003" customHeight="1">
      <c r="A38" s="19" t="s">
        <v>303</v>
      </c>
      <c r="B38" s="20" t="s">
        <v>304</v>
      </c>
      <c r="C38" s="42"/>
      <c r="D38" s="21" t="s">
        <v>165</v>
      </c>
      <c r="E38" s="22" t="str">
        <f t="shared" si="3"/>
        <v>Missing</v>
      </c>
    </row>
    <row r="39" spans="1:5" ht="33.950000000000003" customHeight="1">
      <c r="A39" s="19" t="s">
        <v>305</v>
      </c>
      <c r="B39" s="20" t="s">
        <v>306</v>
      </c>
      <c r="C39" s="42"/>
      <c r="D39" s="21" t="s">
        <v>168</v>
      </c>
      <c r="E39" s="22" t="str">
        <f t="shared" si="3"/>
        <v>Optional</v>
      </c>
    </row>
    <row r="40" spans="1:5" ht="33.950000000000003" customHeight="1">
      <c r="A40" s="19" t="s">
        <v>307</v>
      </c>
      <c r="B40" s="20" t="s">
        <v>308</v>
      </c>
      <c r="C40" s="42"/>
      <c r="D40" s="21" t="s">
        <v>168</v>
      </c>
      <c r="E40" s="22" t="str">
        <f t="shared" si="3"/>
        <v>Optional</v>
      </c>
    </row>
    <row r="41" spans="1:5" ht="33.950000000000003" customHeight="1">
      <c r="A41" s="19" t="s">
        <v>309</v>
      </c>
      <c r="B41" s="20" t="s">
        <v>310</v>
      </c>
      <c r="C41" s="42"/>
      <c r="D41" s="21" t="s">
        <v>165</v>
      </c>
      <c r="E41" s="22" t="str">
        <f t="shared" si="3"/>
        <v>Missing</v>
      </c>
    </row>
    <row r="42" spans="1:5" ht="33.950000000000003" customHeight="1">
      <c r="A42" s="19" t="s">
        <v>311</v>
      </c>
      <c r="B42" s="20" t="s">
        <v>312</v>
      </c>
      <c r="C42" s="42"/>
      <c r="D42" s="21" t="s">
        <v>165</v>
      </c>
      <c r="E42" s="22" t="str">
        <f t="shared" si="3"/>
        <v>Missing</v>
      </c>
    </row>
    <row r="43" spans="1:5" ht="33.950000000000003" customHeight="1">
      <c r="A43" s="19" t="s">
        <v>313</v>
      </c>
      <c r="B43" s="20" t="s">
        <v>314</v>
      </c>
      <c r="C43" s="44"/>
      <c r="D43" s="21" t="s">
        <v>168</v>
      </c>
      <c r="E43" s="22" t="str">
        <f t="shared" si="3"/>
        <v>Optional</v>
      </c>
    </row>
  </sheetData>
  <mergeCells count="7">
    <mergeCell ref="A29:E29"/>
    <mergeCell ref="A35:E35"/>
    <mergeCell ref="A1:E1"/>
    <mergeCell ref="A2:E2"/>
    <mergeCell ref="A5:E5"/>
    <mergeCell ref="A14:E14"/>
    <mergeCell ref="A21:E21"/>
  </mergeCells>
  <conditionalFormatting sqref="E5:E43">
    <cfRule type="expression" dxfId="18" priority="1">
      <formula>E5="Missing"</formula>
    </cfRule>
    <cfRule type="expression" dxfId="17" priority="2">
      <formula>E5="Complete"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xr:uid="{00000000-0002-0000-0300-000000000000}">
          <x14:formula1>
            <xm:f>Lists!$D$5:$D$10</xm:f>
          </x14:formula1>
          <xm:sqref>C7</xm:sqref>
        </x14:dataValidation>
        <x14:dataValidation type="list" xr:uid="{00000000-0002-0000-0300-000001000000}">
          <x14:formula1>
            <xm:f>Lists!$C$5:$C$12</xm:f>
          </x14:formula1>
          <xm:sqref>C11</xm:sqref>
        </x14:dataValidation>
        <x14:dataValidation type="list" xr:uid="{00000000-0002-0000-0300-000002000000}">
          <x14:formula1>
            <xm:f>Lists!$F$5:$F$15</xm:f>
          </x14:formula1>
          <xm:sqref>C16</xm:sqref>
        </x14:dataValidation>
        <x14:dataValidation type="list" xr:uid="{00000000-0002-0000-0300-000003000000}">
          <x14:formula1>
            <xm:f>Lists!$G$5:$G$13</xm:f>
          </x14:formula1>
          <xm:sqref>C25</xm:sqref>
        </x14:dataValidation>
        <x14:dataValidation type="list" xr:uid="{00000000-0002-0000-0300-000004000000}">
          <x14:formula1>
            <xm:f>Lists!$H$5:$H$10</xm:f>
          </x14:formula1>
          <xm:sqref>C41:C42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"/>
  <sheetViews>
    <sheetView tabSelected="1" workbookViewId="0">
      <selection activeCell="A5" sqref="A5:XFD24"/>
    </sheetView>
  </sheetViews>
  <sheetFormatPr defaultRowHeight="14.25"/>
  <cols>
    <col min="1" max="1" width="10" customWidth="1"/>
    <col min="2" max="2" width="34" customWidth="1"/>
    <col min="3" max="3" width="36" customWidth="1"/>
    <col min="4" max="5" width="17" customWidth="1"/>
    <col min="6" max="6" width="25" customWidth="1"/>
    <col min="7" max="7" width="16" customWidth="1"/>
    <col min="8" max="8" width="32" customWidth="1"/>
    <col min="9" max="9" width="28" customWidth="1"/>
  </cols>
  <sheetData>
    <row r="1" spans="1:9" ht="27.95" customHeight="1">
      <c r="A1" s="46" t="s">
        <v>315</v>
      </c>
      <c r="B1" s="46"/>
      <c r="C1" s="46"/>
      <c r="D1" s="46"/>
      <c r="E1" s="46"/>
      <c r="F1" s="46"/>
      <c r="G1" s="46"/>
      <c r="H1" s="46"/>
      <c r="I1" s="46"/>
    </row>
    <row r="2" spans="1:9" ht="33.950000000000003" customHeight="1">
      <c r="A2" s="47" t="s">
        <v>316</v>
      </c>
      <c r="B2" s="47"/>
      <c r="C2" s="47"/>
      <c r="D2" s="47"/>
      <c r="E2" s="47"/>
      <c r="F2" s="47"/>
      <c r="G2" s="47"/>
      <c r="H2" s="47"/>
      <c r="I2" s="47"/>
    </row>
    <row r="4" spans="1:9" ht="15">
      <c r="A4" s="15" t="s">
        <v>317</v>
      </c>
      <c r="B4" s="16" t="s">
        <v>318</v>
      </c>
      <c r="C4" s="16" t="s">
        <v>319</v>
      </c>
      <c r="D4" s="16" t="s">
        <v>320</v>
      </c>
      <c r="E4" s="16" t="s">
        <v>321</v>
      </c>
      <c r="F4" s="16" t="s">
        <v>322</v>
      </c>
      <c r="G4" s="16" t="s">
        <v>323</v>
      </c>
      <c r="H4" s="16" t="s">
        <v>324</v>
      </c>
      <c r="I4" s="17" t="s">
        <v>325</v>
      </c>
    </row>
    <row r="5" spans="1:9" s="29" customFormat="1" ht="35.1" customHeight="1">
      <c r="A5" s="7" t="s">
        <v>326</v>
      </c>
      <c r="B5" s="30" t="s">
        <v>327</v>
      </c>
      <c r="C5" s="65"/>
      <c r="D5" s="66"/>
      <c r="E5" s="66"/>
      <c r="F5" s="66"/>
      <c r="G5" s="67" t="str">
        <f t="shared" ref="G5:G24" si="0">IF(D5="","Not assessed",IF(D5="Not applicable","N/A",IF(D5="Not available","Gap",IF(OR(E5="Needs updating",E5="Outdated",E5="Unknown",E5=""),"Review","Ready"))))</f>
        <v>Not assessed</v>
      </c>
      <c r="H5" s="66"/>
      <c r="I5" s="68"/>
    </row>
    <row r="6" spans="1:9" s="29" customFormat="1" ht="35.1" customHeight="1">
      <c r="A6" s="10" t="s">
        <v>328</v>
      </c>
      <c r="B6" s="32" t="s">
        <v>329</v>
      </c>
      <c r="C6" s="65"/>
      <c r="D6" s="66"/>
      <c r="E6" s="66"/>
      <c r="F6" s="66"/>
      <c r="G6" s="67" t="str">
        <f t="shared" si="0"/>
        <v>Not assessed</v>
      </c>
      <c r="H6" s="66"/>
      <c r="I6" s="68"/>
    </row>
    <row r="7" spans="1:9" s="29" customFormat="1" ht="35.1" customHeight="1">
      <c r="A7" s="10" t="s">
        <v>330</v>
      </c>
      <c r="B7" s="32" t="s">
        <v>331</v>
      </c>
      <c r="C7" s="65"/>
      <c r="D7" s="66"/>
      <c r="E7" s="66"/>
      <c r="F7" s="66"/>
      <c r="G7" s="67" t="str">
        <f t="shared" si="0"/>
        <v>Not assessed</v>
      </c>
      <c r="H7" s="66"/>
      <c r="I7" s="68"/>
    </row>
    <row r="8" spans="1:9" s="29" customFormat="1" ht="35.1" customHeight="1">
      <c r="A8" s="10" t="s">
        <v>332</v>
      </c>
      <c r="B8" s="32" t="s">
        <v>333</v>
      </c>
      <c r="C8" s="65"/>
      <c r="D8" s="66"/>
      <c r="E8" s="66"/>
      <c r="F8" s="66"/>
      <c r="G8" s="67" t="str">
        <f t="shared" si="0"/>
        <v>Not assessed</v>
      </c>
      <c r="H8" s="66"/>
      <c r="I8" s="68"/>
    </row>
    <row r="9" spans="1:9" s="29" customFormat="1" ht="35.1" customHeight="1">
      <c r="A9" s="10" t="s">
        <v>334</v>
      </c>
      <c r="B9" s="32" t="s">
        <v>335</v>
      </c>
      <c r="C9" s="65"/>
      <c r="D9" s="66"/>
      <c r="E9" s="66"/>
      <c r="F9" s="66"/>
      <c r="G9" s="67" t="str">
        <f t="shared" si="0"/>
        <v>Not assessed</v>
      </c>
      <c r="H9" s="66"/>
      <c r="I9" s="68"/>
    </row>
    <row r="10" spans="1:9" s="29" customFormat="1" ht="35.1" customHeight="1">
      <c r="A10" s="10" t="s">
        <v>336</v>
      </c>
      <c r="B10" s="32" t="s">
        <v>337</v>
      </c>
      <c r="C10" s="65"/>
      <c r="D10" s="66"/>
      <c r="E10" s="66"/>
      <c r="F10" s="66"/>
      <c r="G10" s="67" t="str">
        <f t="shared" si="0"/>
        <v>Not assessed</v>
      </c>
      <c r="H10" s="66"/>
      <c r="I10" s="68"/>
    </row>
    <row r="11" spans="1:9" s="29" customFormat="1" ht="35.1" customHeight="1">
      <c r="A11" s="10" t="s">
        <v>338</v>
      </c>
      <c r="B11" s="32" t="s">
        <v>339</v>
      </c>
      <c r="C11" s="65"/>
      <c r="D11" s="66"/>
      <c r="E11" s="66"/>
      <c r="F11" s="66"/>
      <c r="G11" s="67" t="str">
        <f t="shared" si="0"/>
        <v>Not assessed</v>
      </c>
      <c r="H11" s="66"/>
      <c r="I11" s="68"/>
    </row>
    <row r="12" spans="1:9" s="29" customFormat="1" ht="35.1" customHeight="1">
      <c r="A12" s="10" t="s">
        <v>340</v>
      </c>
      <c r="B12" s="32" t="s">
        <v>341</v>
      </c>
      <c r="C12" s="65"/>
      <c r="D12" s="66"/>
      <c r="E12" s="66"/>
      <c r="F12" s="66"/>
      <c r="G12" s="67" t="str">
        <f t="shared" si="0"/>
        <v>Not assessed</v>
      </c>
      <c r="H12" s="66"/>
      <c r="I12" s="68"/>
    </row>
    <row r="13" spans="1:9" s="29" customFormat="1" ht="35.1" customHeight="1">
      <c r="A13" s="10" t="s">
        <v>342</v>
      </c>
      <c r="B13" s="32" t="s">
        <v>343</v>
      </c>
      <c r="C13" s="65"/>
      <c r="D13" s="66"/>
      <c r="E13" s="66"/>
      <c r="F13" s="66"/>
      <c r="G13" s="67" t="str">
        <f t="shared" si="0"/>
        <v>Not assessed</v>
      </c>
      <c r="H13" s="66"/>
      <c r="I13" s="68"/>
    </row>
    <row r="14" spans="1:9" s="29" customFormat="1" ht="35.1" customHeight="1">
      <c r="A14" s="10" t="s">
        <v>344</v>
      </c>
      <c r="B14" s="32" t="s">
        <v>345</v>
      </c>
      <c r="C14" s="65"/>
      <c r="D14" s="66"/>
      <c r="E14" s="66"/>
      <c r="F14" s="66"/>
      <c r="G14" s="67" t="str">
        <f t="shared" si="0"/>
        <v>Not assessed</v>
      </c>
      <c r="H14" s="66"/>
      <c r="I14" s="68"/>
    </row>
    <row r="15" spans="1:9" s="29" customFormat="1" ht="35.1" customHeight="1">
      <c r="A15" s="10" t="s">
        <v>346</v>
      </c>
      <c r="B15" s="32" t="s">
        <v>347</v>
      </c>
      <c r="C15" s="65"/>
      <c r="D15" s="66"/>
      <c r="E15" s="66"/>
      <c r="F15" s="66"/>
      <c r="G15" s="67" t="str">
        <f t="shared" si="0"/>
        <v>Not assessed</v>
      </c>
      <c r="H15" s="66"/>
      <c r="I15" s="68"/>
    </row>
    <row r="16" spans="1:9" s="29" customFormat="1" ht="35.1" customHeight="1">
      <c r="A16" s="10" t="s">
        <v>348</v>
      </c>
      <c r="B16" s="32" t="s">
        <v>349</v>
      </c>
      <c r="C16" s="65"/>
      <c r="D16" s="66"/>
      <c r="E16" s="66"/>
      <c r="F16" s="66"/>
      <c r="G16" s="67" t="str">
        <f t="shared" si="0"/>
        <v>Not assessed</v>
      </c>
      <c r="H16" s="66"/>
      <c r="I16" s="68"/>
    </row>
    <row r="17" spans="1:9" s="29" customFormat="1" ht="35.1" customHeight="1">
      <c r="A17" s="10" t="s">
        <v>350</v>
      </c>
      <c r="B17" s="32" t="s">
        <v>351</v>
      </c>
      <c r="C17" s="65"/>
      <c r="D17" s="66"/>
      <c r="E17" s="66"/>
      <c r="F17" s="66"/>
      <c r="G17" s="67" t="str">
        <f t="shared" si="0"/>
        <v>Not assessed</v>
      </c>
      <c r="H17" s="66"/>
      <c r="I17" s="68"/>
    </row>
    <row r="18" spans="1:9" s="29" customFormat="1" ht="35.1" customHeight="1">
      <c r="A18" s="10" t="s">
        <v>352</v>
      </c>
      <c r="B18" s="32" t="s">
        <v>353</v>
      </c>
      <c r="C18" s="65"/>
      <c r="D18" s="66"/>
      <c r="E18" s="66"/>
      <c r="F18" s="66"/>
      <c r="G18" s="67" t="str">
        <f t="shared" si="0"/>
        <v>Not assessed</v>
      </c>
      <c r="H18" s="66"/>
      <c r="I18" s="68"/>
    </row>
    <row r="19" spans="1:9" s="29" customFormat="1" ht="35.1" customHeight="1">
      <c r="A19" s="10" t="s">
        <v>354</v>
      </c>
      <c r="B19" s="32" t="s">
        <v>355</v>
      </c>
      <c r="C19" s="65"/>
      <c r="D19" s="66"/>
      <c r="E19" s="66"/>
      <c r="F19" s="66"/>
      <c r="G19" s="67" t="str">
        <f t="shared" si="0"/>
        <v>Not assessed</v>
      </c>
      <c r="H19" s="66"/>
      <c r="I19" s="68"/>
    </row>
    <row r="20" spans="1:9" s="29" customFormat="1" ht="35.1" customHeight="1">
      <c r="A20" s="10" t="s">
        <v>356</v>
      </c>
      <c r="B20" s="32" t="s">
        <v>357</v>
      </c>
      <c r="C20" s="65"/>
      <c r="D20" s="66"/>
      <c r="E20" s="66"/>
      <c r="F20" s="66"/>
      <c r="G20" s="67" t="str">
        <f t="shared" si="0"/>
        <v>Not assessed</v>
      </c>
      <c r="H20" s="66"/>
      <c r="I20" s="68"/>
    </row>
    <row r="21" spans="1:9" s="29" customFormat="1" ht="35.1" customHeight="1">
      <c r="A21" s="10" t="s">
        <v>358</v>
      </c>
      <c r="B21" s="32" t="s">
        <v>359</v>
      </c>
      <c r="C21" s="65"/>
      <c r="D21" s="66"/>
      <c r="E21" s="66"/>
      <c r="F21" s="66"/>
      <c r="G21" s="67" t="str">
        <f t="shared" si="0"/>
        <v>Not assessed</v>
      </c>
      <c r="H21" s="66"/>
      <c r="I21" s="68"/>
    </row>
    <row r="22" spans="1:9" s="29" customFormat="1" ht="35.1" customHeight="1">
      <c r="A22" s="10" t="s">
        <v>360</v>
      </c>
      <c r="B22" s="32" t="s">
        <v>361</v>
      </c>
      <c r="C22" s="65"/>
      <c r="D22" s="66"/>
      <c r="E22" s="66"/>
      <c r="F22" s="66"/>
      <c r="G22" s="67" t="str">
        <f t="shared" si="0"/>
        <v>Not assessed</v>
      </c>
      <c r="H22" s="66"/>
      <c r="I22" s="68"/>
    </row>
    <row r="23" spans="1:9" s="29" customFormat="1" ht="35.1" customHeight="1">
      <c r="A23" s="10" t="s">
        <v>362</v>
      </c>
      <c r="B23" s="32" t="s">
        <v>363</v>
      </c>
      <c r="C23" s="65"/>
      <c r="D23" s="66"/>
      <c r="E23" s="66"/>
      <c r="F23" s="66"/>
      <c r="G23" s="67" t="str">
        <f t="shared" si="0"/>
        <v>Not assessed</v>
      </c>
      <c r="H23" s="66"/>
      <c r="I23" s="68"/>
    </row>
    <row r="24" spans="1:9" s="29" customFormat="1" ht="35.1" customHeight="1">
      <c r="A24" s="12" t="s">
        <v>364</v>
      </c>
      <c r="B24" s="34" t="s">
        <v>365</v>
      </c>
      <c r="C24" s="65"/>
      <c r="D24" s="66"/>
      <c r="E24" s="66"/>
      <c r="F24" s="66"/>
      <c r="G24" s="67" t="str">
        <f t="shared" si="0"/>
        <v>Not assessed</v>
      </c>
      <c r="H24" s="66"/>
      <c r="I24" s="68"/>
    </row>
  </sheetData>
  <mergeCells count="2">
    <mergeCell ref="A1:I1"/>
    <mergeCell ref="A2:I2"/>
  </mergeCells>
  <conditionalFormatting sqref="G5:G24">
    <cfRule type="expression" dxfId="16" priority="1">
      <formula>G5="Ready"</formula>
    </cfRule>
    <cfRule type="expression" dxfId="15" priority="2">
      <formula>G5="Review"</formula>
    </cfRule>
    <cfRule type="expression" dxfId="14" priority="3">
      <formula>G5="Gap"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400-000000000000}">
          <x14:formula1>
            <xm:f>Lists!$J$5:$J$8</xm:f>
          </x14:formula1>
          <xm:sqref>D5:D24</xm:sqref>
        </x14:dataValidation>
        <x14:dataValidation type="list" xr:uid="{00000000-0002-0000-0400-000001000000}">
          <x14:formula1>
            <xm:f>Lists!$K$5:$K$9</xm:f>
          </x14:formula1>
          <xm:sqref>E5:E24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3"/>
  <sheetViews>
    <sheetView workbookViewId="0">
      <selection activeCell="C5" sqref="C5"/>
    </sheetView>
  </sheetViews>
  <sheetFormatPr defaultRowHeight="14.25"/>
  <cols>
    <col min="1" max="1" width="13" customWidth="1"/>
    <col min="2" max="2" width="42" customWidth="1"/>
    <col min="3" max="3" width="50" customWidth="1"/>
    <col min="4" max="4" width="24" customWidth="1"/>
    <col min="5" max="5" width="14" customWidth="1"/>
  </cols>
  <sheetData>
    <row r="1" spans="1:5" ht="27.95" customHeight="1">
      <c r="A1" s="46" t="s">
        <v>366</v>
      </c>
      <c r="B1" s="46"/>
      <c r="C1" s="46"/>
      <c r="D1" s="46"/>
      <c r="E1" s="46"/>
    </row>
    <row r="2" spans="1:5" ht="33.950000000000003" customHeight="1">
      <c r="A2" s="47" t="s">
        <v>367</v>
      </c>
      <c r="B2" s="47"/>
      <c r="C2" s="47"/>
      <c r="D2" s="47"/>
      <c r="E2" s="47"/>
    </row>
    <row r="4" spans="1:5" ht="15">
      <c r="A4" s="15" t="s">
        <v>157</v>
      </c>
      <c r="B4" s="16" t="s">
        <v>368</v>
      </c>
      <c r="C4" s="16" t="s">
        <v>369</v>
      </c>
      <c r="D4" s="16" t="s">
        <v>370</v>
      </c>
      <c r="E4" s="17" t="s">
        <v>371</v>
      </c>
    </row>
    <row r="5" spans="1:5" ht="30" customHeight="1">
      <c r="A5" s="7" t="s">
        <v>163</v>
      </c>
      <c r="B5" s="8" t="str">
        <f>'Organisation Profile'!B6</f>
        <v>Official organisation or unit name</v>
      </c>
      <c r="C5" s="23">
        <f>'Organisation Profile'!C6</f>
        <v>0</v>
      </c>
      <c r="D5" s="25" t="s">
        <v>142</v>
      </c>
      <c r="E5" s="9" t="s">
        <v>372</v>
      </c>
    </row>
    <row r="6" spans="1:5" ht="30" customHeight="1">
      <c r="A6" s="10" t="s">
        <v>166</v>
      </c>
      <c r="B6" s="6" t="str">
        <f>'Organisation Profile'!B7</f>
        <v>Common or short name</v>
      </c>
      <c r="C6" s="18">
        <f>'Organisation Profile'!C7</f>
        <v>0</v>
      </c>
      <c r="D6" s="1" t="s">
        <v>142</v>
      </c>
      <c r="E6" s="11" t="s">
        <v>373</v>
      </c>
    </row>
    <row r="7" spans="1:5" ht="30" customHeight="1">
      <c r="A7" s="10" t="s">
        <v>169</v>
      </c>
      <c r="B7" s="6" t="str">
        <f>'Organisation Profile'!B8</f>
        <v>Organisation type</v>
      </c>
      <c r="C7" s="18">
        <f>'Organisation Profile'!C8</f>
        <v>0</v>
      </c>
      <c r="D7" s="1" t="s">
        <v>142</v>
      </c>
      <c r="E7" s="11" t="s">
        <v>374</v>
      </c>
    </row>
    <row r="8" spans="1:5" ht="30" customHeight="1">
      <c r="A8" s="10" t="s">
        <v>171</v>
      </c>
      <c r="B8" s="6" t="str">
        <f>'Organisation Profile'!B9</f>
        <v>Legal or operating status</v>
      </c>
      <c r="C8" s="18">
        <f>'Organisation Profile'!C9</f>
        <v>0</v>
      </c>
      <c r="D8" s="1" t="s">
        <v>142</v>
      </c>
      <c r="E8" s="11" t="s">
        <v>375</v>
      </c>
    </row>
    <row r="9" spans="1:5" ht="30" customHeight="1">
      <c r="A9" s="10" t="s">
        <v>173</v>
      </c>
      <c r="B9" s="6" t="str">
        <f>'Organisation Profile'!B10</f>
        <v>Organisation life stage</v>
      </c>
      <c r="C9" s="18">
        <f>'Organisation Profile'!C10</f>
        <v>0</v>
      </c>
      <c r="D9" s="1" t="s">
        <v>142</v>
      </c>
      <c r="E9" s="11" t="s">
        <v>376</v>
      </c>
    </row>
    <row r="10" spans="1:5" ht="30" customHeight="1">
      <c r="A10" s="10" t="s">
        <v>175</v>
      </c>
      <c r="B10" s="6" t="str">
        <f>'Organisation Profile'!B11</f>
        <v>Year established or proposed</v>
      </c>
      <c r="C10" s="18">
        <f>'Organisation Profile'!C11</f>
        <v>0</v>
      </c>
      <c r="D10" s="1" t="s">
        <v>142</v>
      </c>
      <c r="E10" s="11" t="s">
        <v>377</v>
      </c>
    </row>
    <row r="11" spans="1:5" ht="30" customHeight="1">
      <c r="A11" s="10" t="s">
        <v>177</v>
      </c>
      <c r="B11" s="6" t="str">
        <f>'Organisation Profile'!B12</f>
        <v>Primary location / headquarters</v>
      </c>
      <c r="C11" s="18">
        <f>'Organisation Profile'!C12</f>
        <v>0</v>
      </c>
      <c r="D11" s="1" t="s">
        <v>142</v>
      </c>
      <c r="E11" s="11" t="s">
        <v>378</v>
      </c>
    </row>
    <row r="12" spans="1:5" ht="30" customHeight="1">
      <c r="A12" s="10" t="s">
        <v>179</v>
      </c>
      <c r="B12" s="6" t="str">
        <f>'Organisation Profile'!B13</f>
        <v>Geographic coverage</v>
      </c>
      <c r="C12" s="18">
        <f>'Organisation Profile'!C13</f>
        <v>0</v>
      </c>
      <c r="D12" s="1" t="s">
        <v>142</v>
      </c>
      <c r="E12" s="11" t="s">
        <v>379</v>
      </c>
    </row>
    <row r="13" spans="1:5" ht="30" customHeight="1">
      <c r="A13" s="10" t="s">
        <v>181</v>
      </c>
      <c r="B13" s="6" t="str">
        <f>'Organisation Profile'!B14</f>
        <v>Website, email, or main contact</v>
      </c>
      <c r="C13" s="18">
        <f>'Organisation Profile'!C14</f>
        <v>0</v>
      </c>
      <c r="D13" s="1" t="s">
        <v>142</v>
      </c>
      <c r="E13" s="11" t="s">
        <v>380</v>
      </c>
    </row>
    <row r="14" spans="1:5" ht="30" customHeight="1">
      <c r="A14" s="10" t="s">
        <v>183</v>
      </c>
      <c r="B14" s="6" t="str">
        <f>'Organisation Profile'!B15</f>
        <v>Profile prepared by</v>
      </c>
      <c r="C14" s="18">
        <f>'Organisation Profile'!C15</f>
        <v>0</v>
      </c>
      <c r="D14" s="1" t="s">
        <v>142</v>
      </c>
      <c r="E14" s="11" t="s">
        <v>381</v>
      </c>
    </row>
    <row r="15" spans="1:5" ht="30" customHeight="1">
      <c r="A15" s="10" t="s">
        <v>185</v>
      </c>
      <c r="B15" s="6" t="str">
        <f>'Organisation Profile'!B16</f>
        <v>Profile preparation date</v>
      </c>
      <c r="C15" s="18">
        <f>'Organisation Profile'!C16</f>
        <v>0</v>
      </c>
      <c r="D15" s="1" t="s">
        <v>142</v>
      </c>
      <c r="E15" s="11" t="s">
        <v>382</v>
      </c>
    </row>
    <row r="16" spans="1:5" ht="30" customHeight="1">
      <c r="A16" s="10" t="s">
        <v>187</v>
      </c>
      <c r="B16" s="6" t="str">
        <f>'Organisation Profile'!B17</f>
        <v>Profile version</v>
      </c>
      <c r="C16" s="18" t="str">
        <f>'Organisation Profile'!C17</f>
        <v>Draft 0.1</v>
      </c>
      <c r="D16" s="1" t="s">
        <v>142</v>
      </c>
      <c r="E16" s="11" t="s">
        <v>383</v>
      </c>
    </row>
    <row r="17" spans="1:5" ht="30" customHeight="1">
      <c r="A17" s="10" t="s">
        <v>191</v>
      </c>
      <c r="B17" s="6" t="str">
        <f>'Organisation Profile'!B19</f>
        <v>Legal, policy, community, or organisational mandate</v>
      </c>
      <c r="C17" s="18">
        <f>'Organisation Profile'!C19</f>
        <v>0</v>
      </c>
      <c r="D17" s="1" t="s">
        <v>142</v>
      </c>
      <c r="E17" s="11" t="s">
        <v>384</v>
      </c>
    </row>
    <row r="18" spans="1:5" ht="30" customHeight="1">
      <c r="A18" s="10" t="s">
        <v>193</v>
      </c>
      <c r="B18" s="6" t="str">
        <f>'Organisation Profile'!B20</f>
        <v>Primary purpose or role</v>
      </c>
      <c r="C18" s="18">
        <f>'Organisation Profile'!C20</f>
        <v>0</v>
      </c>
      <c r="D18" s="1" t="s">
        <v>142</v>
      </c>
      <c r="E18" s="11" t="s">
        <v>385</v>
      </c>
    </row>
    <row r="19" spans="1:5" ht="30" customHeight="1">
      <c r="A19" s="10" t="s">
        <v>195</v>
      </c>
      <c r="B19" s="6" t="str">
        <f>'Organisation Profile'!B21</f>
        <v>Main services, functions, or programmes</v>
      </c>
      <c r="C19" s="18">
        <f>'Organisation Profile'!C21</f>
        <v>0</v>
      </c>
      <c r="D19" s="1" t="s">
        <v>142</v>
      </c>
      <c r="E19" s="11" t="s">
        <v>386</v>
      </c>
    </row>
    <row r="20" spans="1:5" ht="30" customHeight="1">
      <c r="A20" s="10" t="s">
        <v>197</v>
      </c>
      <c r="B20" s="6" t="str">
        <f>'Organisation Profile'!B22</f>
        <v>Primary beneficiaries, members, or users</v>
      </c>
      <c r="C20" s="18">
        <f>'Organisation Profile'!C22</f>
        <v>0</v>
      </c>
      <c r="D20" s="1" t="s">
        <v>142</v>
      </c>
      <c r="E20" s="11" t="s">
        <v>387</v>
      </c>
    </row>
    <row r="21" spans="1:5" ht="30" customHeight="1">
      <c r="A21" s="10" t="s">
        <v>199</v>
      </c>
      <c r="B21" s="6" t="str">
        <f>'Organisation Profile'!B23</f>
        <v>Key sports or activity areas</v>
      </c>
      <c r="C21" s="18">
        <f>'Organisation Profile'!C23</f>
        <v>0</v>
      </c>
      <c r="D21" s="1" t="s">
        <v>142</v>
      </c>
      <c r="E21" s="11" t="s">
        <v>388</v>
      </c>
    </row>
    <row r="22" spans="1:5" ht="30" customHeight="1">
      <c r="A22" s="10" t="s">
        <v>201</v>
      </c>
      <c r="B22" s="6" t="str">
        <f>'Organisation Profile'!B24</f>
        <v>Main facilities or sites managed</v>
      </c>
      <c r="C22" s="18">
        <f>'Organisation Profile'!C24</f>
        <v>0</v>
      </c>
      <c r="D22" s="1" t="s">
        <v>142</v>
      </c>
      <c r="E22" s="11" t="s">
        <v>389</v>
      </c>
    </row>
    <row r="23" spans="1:5" ht="30" customHeight="1">
      <c r="A23" s="10" t="s">
        <v>203</v>
      </c>
      <c r="B23" s="6" t="str">
        <f>'Organisation Profile'!B25</f>
        <v>Main partners currently supporting operations</v>
      </c>
      <c r="C23" s="18">
        <f>'Organisation Profile'!C25</f>
        <v>0</v>
      </c>
      <c r="D23" s="1" t="s">
        <v>142</v>
      </c>
      <c r="E23" s="11" t="s">
        <v>390</v>
      </c>
    </row>
    <row r="24" spans="1:5" ht="30" customHeight="1">
      <c r="A24" s="10" t="s">
        <v>206</v>
      </c>
      <c r="B24" s="6" t="str">
        <f>'Organisation Profile'!B27</f>
        <v>Number of paid staff</v>
      </c>
      <c r="C24" s="18">
        <f>'Organisation Profile'!C27</f>
        <v>0</v>
      </c>
      <c r="D24" s="1" t="s">
        <v>142</v>
      </c>
      <c r="E24" s="11" t="s">
        <v>391</v>
      </c>
    </row>
    <row r="25" spans="1:5" ht="30" customHeight="1">
      <c r="A25" s="10" t="s">
        <v>208</v>
      </c>
      <c r="B25" s="6" t="str">
        <f>'Organisation Profile'!B28</f>
        <v>Number of regular volunteers</v>
      </c>
      <c r="C25" s="18">
        <f>'Organisation Profile'!C28</f>
        <v>0</v>
      </c>
      <c r="D25" s="1" t="s">
        <v>142</v>
      </c>
      <c r="E25" s="11" t="s">
        <v>392</v>
      </c>
    </row>
    <row r="26" spans="1:5" ht="30" customHeight="1">
      <c r="A26" s="10" t="s">
        <v>210</v>
      </c>
      <c r="B26" s="6" t="str">
        <f>'Organisation Profile'!B29</f>
        <v>Approximate active members or participants</v>
      </c>
      <c r="C26" s="18">
        <f>'Organisation Profile'!C29</f>
        <v>0</v>
      </c>
      <c r="D26" s="1" t="s">
        <v>142</v>
      </c>
      <c r="E26" s="11" t="s">
        <v>393</v>
      </c>
    </row>
    <row r="27" spans="1:5" ht="30" customHeight="1">
      <c r="A27" s="10" t="s">
        <v>212</v>
      </c>
      <c r="B27" s="6" t="str">
        <f>'Organisation Profile'!B30</f>
        <v>Approximate annual users or attendances</v>
      </c>
      <c r="C27" s="18">
        <f>'Organisation Profile'!C30</f>
        <v>0</v>
      </c>
      <c r="D27" s="1" t="s">
        <v>142</v>
      </c>
      <c r="E27" s="11" t="s">
        <v>394</v>
      </c>
    </row>
    <row r="28" spans="1:5" ht="30" customHeight="1">
      <c r="A28" s="10" t="s">
        <v>214</v>
      </c>
      <c r="B28" s="6" t="str">
        <f>'Organisation Profile'!B31</f>
        <v>Annual operating budget range</v>
      </c>
      <c r="C28" s="18">
        <f>'Organisation Profile'!C31</f>
        <v>0</v>
      </c>
      <c r="D28" s="1" t="s">
        <v>142</v>
      </c>
      <c r="E28" s="11" t="s">
        <v>395</v>
      </c>
    </row>
    <row r="29" spans="1:5" ht="30" customHeight="1">
      <c r="A29" s="10" t="s">
        <v>216</v>
      </c>
      <c r="B29" s="6" t="str">
        <f>'Organisation Profile'!B32</f>
        <v>Main funding or income sources</v>
      </c>
      <c r="C29" s="18">
        <f>'Organisation Profile'!C32</f>
        <v>0</v>
      </c>
      <c r="D29" s="1" t="s">
        <v>142</v>
      </c>
      <c r="E29" s="11" t="s">
        <v>396</v>
      </c>
    </row>
    <row r="30" spans="1:5" ht="30" customHeight="1">
      <c r="A30" s="10" t="s">
        <v>218</v>
      </c>
      <c r="B30" s="6" t="str">
        <f>'Organisation Profile'!B33</f>
        <v>Major equipment, facility, or asset base</v>
      </c>
      <c r="C30" s="18">
        <f>'Organisation Profile'!C33</f>
        <v>0</v>
      </c>
      <c r="D30" s="1" t="s">
        <v>142</v>
      </c>
      <c r="E30" s="11" t="s">
        <v>397</v>
      </c>
    </row>
    <row r="31" spans="1:5" ht="30" customHeight="1">
      <c r="A31" s="10" t="s">
        <v>220</v>
      </c>
      <c r="B31" s="6" t="str">
        <f>'Organisation Profile'!B34</f>
        <v>Current staffing or capability limitations</v>
      </c>
      <c r="C31" s="18">
        <f>'Organisation Profile'!C34</f>
        <v>0</v>
      </c>
      <c r="D31" s="1" t="s">
        <v>142</v>
      </c>
      <c r="E31" s="11" t="s">
        <v>398</v>
      </c>
    </row>
    <row r="32" spans="1:5" ht="30" customHeight="1">
      <c r="A32" s="10" t="s">
        <v>222</v>
      </c>
      <c r="B32" s="6" t="str">
        <f>'Organisation Profile'!B35</f>
        <v>Current financial or resource limitations</v>
      </c>
      <c r="C32" s="18">
        <f>'Organisation Profile'!C35</f>
        <v>0</v>
      </c>
      <c r="D32" s="1" t="s">
        <v>142</v>
      </c>
      <c r="E32" s="11" t="s">
        <v>399</v>
      </c>
    </row>
    <row r="33" spans="1:5" ht="30" customHeight="1">
      <c r="A33" s="10" t="s">
        <v>225</v>
      </c>
      <c r="B33" s="6" t="str">
        <f>'Organisation Profile'!B37</f>
        <v>Current vision statement, if one exists</v>
      </c>
      <c r="C33" s="18">
        <f>'Organisation Profile'!C37</f>
        <v>0</v>
      </c>
      <c r="D33" s="1" t="s">
        <v>142</v>
      </c>
      <c r="E33" s="11" t="s">
        <v>400</v>
      </c>
    </row>
    <row r="34" spans="1:5" ht="30" customHeight="1">
      <c r="A34" s="10" t="s">
        <v>227</v>
      </c>
      <c r="B34" s="6" t="str">
        <f>'Organisation Profile'!B38</f>
        <v>Current mission or purpose statement, if one exists</v>
      </c>
      <c r="C34" s="18">
        <f>'Organisation Profile'!C38</f>
        <v>0</v>
      </c>
      <c r="D34" s="1" t="s">
        <v>142</v>
      </c>
      <c r="E34" s="11" t="s">
        <v>401</v>
      </c>
    </row>
    <row r="35" spans="1:5" ht="30" customHeight="1">
      <c r="A35" s="10" t="s">
        <v>229</v>
      </c>
      <c r="B35" s="6" t="str">
        <f>'Organisation Profile'!B39</f>
        <v>Current organisational values or principles</v>
      </c>
      <c r="C35" s="18">
        <f>'Organisation Profile'!C39</f>
        <v>0</v>
      </c>
      <c r="D35" s="1" t="s">
        <v>142</v>
      </c>
      <c r="E35" s="11" t="s">
        <v>402</v>
      </c>
    </row>
    <row r="36" spans="1:5" ht="30" customHeight="1">
      <c r="A36" s="10" t="s">
        <v>231</v>
      </c>
      <c r="B36" s="6" t="str">
        <f>'Organisation Profile'!B40</f>
        <v>Current strategic priorities or commitments</v>
      </c>
      <c r="C36" s="18">
        <f>'Organisation Profile'!C40</f>
        <v>0</v>
      </c>
      <c r="D36" s="1" t="s">
        <v>142</v>
      </c>
      <c r="E36" s="11" t="s">
        <v>403</v>
      </c>
    </row>
    <row r="37" spans="1:5" ht="30" customHeight="1">
      <c r="A37" s="10" t="s">
        <v>233</v>
      </c>
      <c r="B37" s="6" t="str">
        <f>'Organisation Profile'!B41</f>
        <v>Who is ultimately accountable for the organisation?</v>
      </c>
      <c r="C37" s="18">
        <f>'Organisation Profile'!C41</f>
        <v>0</v>
      </c>
      <c r="D37" s="1" t="s">
        <v>142</v>
      </c>
      <c r="E37" s="11" t="s">
        <v>404</v>
      </c>
    </row>
    <row r="38" spans="1:5" ht="30" customHeight="1">
      <c r="A38" s="10" t="s">
        <v>235</v>
      </c>
      <c r="B38" s="6" t="str">
        <f>'Organisation Profile'!B42</f>
        <v>Who is responsible for day-to-day operations?</v>
      </c>
      <c r="C38" s="18">
        <f>'Organisation Profile'!C42</f>
        <v>0</v>
      </c>
      <c r="D38" s="1" t="s">
        <v>142</v>
      </c>
      <c r="E38" s="11" t="s">
        <v>405</v>
      </c>
    </row>
    <row r="39" spans="1:5" ht="30" customHeight="1">
      <c r="A39" s="10" t="s">
        <v>237</v>
      </c>
      <c r="B39" s="6" t="str">
        <f>'Organisation Profile'!B43</f>
        <v>Main reporting or accountability obligations</v>
      </c>
      <c r="C39" s="18">
        <f>'Organisation Profile'!C43</f>
        <v>0</v>
      </c>
      <c r="D39" s="1" t="s">
        <v>142</v>
      </c>
      <c r="E39" s="11" t="s">
        <v>406</v>
      </c>
    </row>
    <row r="40" spans="1:5" ht="30" customHeight="1">
      <c r="A40" s="10" t="s">
        <v>243</v>
      </c>
      <c r="B40" s="6" t="str">
        <f>'Planning Setup'!B6</f>
        <v>Working title of the strategic plan</v>
      </c>
      <c r="C40" s="18">
        <f>'Planning Setup'!C6</f>
        <v>0</v>
      </c>
      <c r="D40" s="1" t="s">
        <v>144</v>
      </c>
      <c r="E40" s="11" t="s">
        <v>372</v>
      </c>
    </row>
    <row r="41" spans="1:5" ht="30" customHeight="1">
      <c r="A41" s="10" t="s">
        <v>245</v>
      </c>
      <c r="B41" s="6" t="str">
        <f>'Planning Setup'!B7</f>
        <v>Plan status</v>
      </c>
      <c r="C41" s="18" t="str">
        <f>'Planning Setup'!C7</f>
        <v>Concept</v>
      </c>
      <c r="D41" s="1" t="s">
        <v>144</v>
      </c>
      <c r="E41" s="11" t="s">
        <v>373</v>
      </c>
    </row>
    <row r="42" spans="1:5" ht="30" customHeight="1">
      <c r="A42" s="10" t="s">
        <v>247</v>
      </c>
      <c r="B42" s="6" t="str">
        <f>'Planning Setup'!B8</f>
        <v>Plan start year</v>
      </c>
      <c r="C42" s="18">
        <f>'Planning Setup'!C8</f>
        <v>0</v>
      </c>
      <c r="D42" s="1" t="s">
        <v>144</v>
      </c>
      <c r="E42" s="11" t="s">
        <v>374</v>
      </c>
    </row>
    <row r="43" spans="1:5" ht="30" customHeight="1">
      <c r="A43" s="10" t="s">
        <v>249</v>
      </c>
      <c r="B43" s="6" t="str">
        <f>'Planning Setup'!B9</f>
        <v>Plan end year</v>
      </c>
      <c r="C43" s="18">
        <f>'Planning Setup'!C9</f>
        <v>0</v>
      </c>
      <c r="D43" s="1" t="s">
        <v>144</v>
      </c>
      <c r="E43" s="11" t="s">
        <v>375</v>
      </c>
    </row>
    <row r="44" spans="1:5" ht="30" customHeight="1">
      <c r="A44" s="10" t="s">
        <v>251</v>
      </c>
      <c r="B44" s="6" t="str">
        <f>'Planning Setup'!B10</f>
        <v>Organisation, unit, facility, or programme covered</v>
      </c>
      <c r="C44" s="18">
        <f>'Planning Setup'!C10</f>
        <v>0</v>
      </c>
      <c r="D44" s="1" t="s">
        <v>144</v>
      </c>
      <c r="E44" s="11" t="s">
        <v>376</v>
      </c>
    </row>
    <row r="45" spans="1:5" ht="30" customHeight="1">
      <c r="A45" s="10" t="s">
        <v>253</v>
      </c>
      <c r="B45" s="6" t="str">
        <f>'Planning Setup'!B11</f>
        <v>Geographic scope of the plan</v>
      </c>
      <c r="C45" s="18">
        <f>'Planning Setup'!C11</f>
        <v>0</v>
      </c>
      <c r="D45" s="1" t="s">
        <v>144</v>
      </c>
      <c r="E45" s="11" t="s">
        <v>377</v>
      </c>
    </row>
    <row r="46" spans="1:5" ht="30" customHeight="1">
      <c r="A46" s="10" t="s">
        <v>255</v>
      </c>
      <c r="B46" s="6" t="str">
        <f>'Planning Setup'!B12</f>
        <v>Sports, services, programmes, or facilities included</v>
      </c>
      <c r="C46" s="18">
        <f>'Planning Setup'!C12</f>
        <v>0</v>
      </c>
      <c r="D46" s="1" t="s">
        <v>144</v>
      </c>
      <c r="E46" s="11" t="s">
        <v>378</v>
      </c>
    </row>
    <row r="47" spans="1:5" ht="30" customHeight="1">
      <c r="A47" s="10" t="s">
        <v>257</v>
      </c>
      <c r="B47" s="6" t="str">
        <f>'Planning Setup'!B13</f>
        <v>Items specifically excluded from this plan</v>
      </c>
      <c r="C47" s="18">
        <f>'Planning Setup'!C13</f>
        <v>0</v>
      </c>
      <c r="D47" s="1" t="s">
        <v>144</v>
      </c>
      <c r="E47" s="11" t="s">
        <v>379</v>
      </c>
    </row>
    <row r="48" spans="1:5" ht="30" customHeight="1">
      <c r="A48" s="10" t="s">
        <v>260</v>
      </c>
      <c r="B48" s="6" t="str">
        <f>'Planning Setup'!B15</f>
        <v>Primary reason the plan is needed</v>
      </c>
      <c r="C48" s="18">
        <f>'Planning Setup'!C15</f>
        <v>0</v>
      </c>
      <c r="D48" s="1" t="s">
        <v>144</v>
      </c>
      <c r="E48" s="11" t="s">
        <v>381</v>
      </c>
    </row>
    <row r="49" spans="1:5" ht="30" customHeight="1">
      <c r="A49" s="10" t="s">
        <v>262</v>
      </c>
      <c r="B49" s="6" t="str">
        <f>'Planning Setup'!B16</f>
        <v>Main planning trigger</v>
      </c>
      <c r="C49" s="18">
        <f>'Planning Setup'!C16</f>
        <v>0</v>
      </c>
      <c r="D49" s="1" t="s">
        <v>144</v>
      </c>
      <c r="E49" s="11" t="s">
        <v>382</v>
      </c>
    </row>
    <row r="50" spans="1:5" ht="30" customHeight="1">
      <c r="A50" s="10" t="s">
        <v>264</v>
      </c>
      <c r="B50" s="6" t="str">
        <f>'Planning Setup'!B17</f>
        <v>Key problems, decisions, or opportunities the plan must address</v>
      </c>
      <c r="C50" s="18">
        <f>'Planning Setup'!C17</f>
        <v>0</v>
      </c>
      <c r="D50" s="1" t="s">
        <v>144</v>
      </c>
      <c r="E50" s="11" t="s">
        <v>383</v>
      </c>
    </row>
    <row r="51" spans="1:5" ht="30" customHeight="1">
      <c r="A51" s="10" t="s">
        <v>266</v>
      </c>
      <c r="B51" s="6" t="str">
        <f>'Planning Setup'!B18</f>
        <v>Expected practical result from preparing the plan</v>
      </c>
      <c r="C51" s="18">
        <f>'Planning Setup'!C18</f>
        <v>0</v>
      </c>
      <c r="D51" s="1" t="s">
        <v>144</v>
      </c>
      <c r="E51" s="11" t="s">
        <v>407</v>
      </c>
    </row>
    <row r="52" spans="1:5" ht="30" customHeight="1">
      <c r="A52" s="10" t="s">
        <v>268</v>
      </c>
      <c r="B52" s="6" t="str">
        <f>'Planning Setup'!B19</f>
        <v>Government, federation, funder, or policy requirements</v>
      </c>
      <c r="C52" s="18">
        <f>'Planning Setup'!C19</f>
        <v>0</v>
      </c>
      <c r="D52" s="1" t="s">
        <v>144</v>
      </c>
      <c r="E52" s="11" t="s">
        <v>384</v>
      </c>
    </row>
    <row r="53" spans="1:5" ht="30" customHeight="1">
      <c r="A53" s="10" t="s">
        <v>270</v>
      </c>
      <c r="B53" s="6" t="str">
        <f>'Planning Setup'!B20</f>
        <v>Other plans or policies this plan must align with</v>
      </c>
      <c r="C53" s="18">
        <f>'Planning Setup'!C20</f>
        <v>0</v>
      </c>
      <c r="D53" s="1" t="s">
        <v>144</v>
      </c>
      <c r="E53" s="11" t="s">
        <v>385</v>
      </c>
    </row>
    <row r="54" spans="1:5" ht="30" customHeight="1">
      <c r="A54" s="10" t="s">
        <v>273</v>
      </c>
      <c r="B54" s="6" t="str">
        <f>'Planning Setup'!B22</f>
        <v>Plan sponsor or senior champion</v>
      </c>
      <c r="C54" s="18">
        <f>'Planning Setup'!C22</f>
        <v>0</v>
      </c>
      <c r="D54" s="1" t="s">
        <v>144</v>
      </c>
      <c r="E54" s="11" t="s">
        <v>387</v>
      </c>
    </row>
    <row r="55" spans="1:5" ht="30" customHeight="1">
      <c r="A55" s="10" t="s">
        <v>275</v>
      </c>
      <c r="B55" s="6" t="str">
        <f>'Planning Setup'!B23</f>
        <v>Planning lead or coordinator</v>
      </c>
      <c r="C55" s="18">
        <f>'Planning Setup'!C23</f>
        <v>0</v>
      </c>
      <c r="D55" s="1" t="s">
        <v>144</v>
      </c>
      <c r="E55" s="11" t="s">
        <v>388</v>
      </c>
    </row>
    <row r="56" spans="1:5" ht="30" customHeight="1">
      <c r="A56" s="10" t="s">
        <v>277</v>
      </c>
      <c r="B56" s="6" t="str">
        <f>'Planning Setup'!B24</f>
        <v>Planning working group or core team</v>
      </c>
      <c r="C56" s="18">
        <f>'Planning Setup'!C24</f>
        <v>0</v>
      </c>
      <c r="D56" s="1" t="s">
        <v>144</v>
      </c>
      <c r="E56" s="11" t="s">
        <v>389</v>
      </c>
    </row>
    <row r="57" spans="1:5" ht="30" customHeight="1">
      <c r="A57" s="10" t="s">
        <v>279</v>
      </c>
      <c r="B57" s="6" t="str">
        <f>'Planning Setup'!B25</f>
        <v>Final approval authority</v>
      </c>
      <c r="C57" s="18">
        <f>'Planning Setup'!C25</f>
        <v>0</v>
      </c>
      <c r="D57" s="1" t="s">
        <v>144</v>
      </c>
      <c r="E57" s="11" t="s">
        <v>390</v>
      </c>
    </row>
    <row r="58" spans="1:5" ht="30" customHeight="1">
      <c r="A58" s="10" t="s">
        <v>281</v>
      </c>
      <c r="B58" s="6" t="str">
        <f>'Planning Setup'!B26</f>
        <v>Target approval date</v>
      </c>
      <c r="C58" s="18">
        <f>'Planning Setup'!C26</f>
        <v>0</v>
      </c>
      <c r="D58" s="1" t="s">
        <v>144</v>
      </c>
      <c r="E58" s="11" t="s">
        <v>408</v>
      </c>
    </row>
    <row r="59" spans="1:5" ht="30" customHeight="1">
      <c r="A59" s="10" t="s">
        <v>283</v>
      </c>
      <c r="B59" s="6" t="str">
        <f>'Planning Setup'!B27</f>
        <v>Person or body responsible for implementation oversight</v>
      </c>
      <c r="C59" s="18">
        <f>'Planning Setup'!C27</f>
        <v>0</v>
      </c>
      <c r="D59" s="1" t="s">
        <v>144</v>
      </c>
      <c r="E59" s="11" t="s">
        <v>391</v>
      </c>
    </row>
    <row r="60" spans="1:5" ht="30" customHeight="1">
      <c r="A60" s="10" t="s">
        <v>285</v>
      </c>
      <c r="B60" s="6" t="str">
        <f>'Planning Setup'!B28</f>
        <v>Person or body responsible for monitoring and reporting</v>
      </c>
      <c r="C60" s="18">
        <f>'Planning Setup'!C28</f>
        <v>0</v>
      </c>
      <c r="D60" s="1" t="s">
        <v>144</v>
      </c>
      <c r="E60" s="11" t="s">
        <v>392</v>
      </c>
    </row>
    <row r="61" spans="1:5" ht="30" customHeight="1">
      <c r="A61" s="10" t="s">
        <v>288</v>
      </c>
      <c r="B61" s="6" t="str">
        <f>'Planning Setup'!B30</f>
        <v>Internal groups that must participate</v>
      </c>
      <c r="C61" s="18">
        <f>'Planning Setup'!C30</f>
        <v>0</v>
      </c>
      <c r="D61" s="1" t="s">
        <v>144</v>
      </c>
      <c r="E61" s="11" t="s">
        <v>394</v>
      </c>
    </row>
    <row r="62" spans="1:5" ht="30" customHeight="1">
      <c r="A62" s="10" t="s">
        <v>290</v>
      </c>
      <c r="B62" s="6" t="str">
        <f>'Planning Setup'!B31</f>
        <v>External groups that must participate</v>
      </c>
      <c r="C62" s="18">
        <f>'Planning Setup'!C31</f>
        <v>0</v>
      </c>
      <c r="D62" s="1" t="s">
        <v>144</v>
      </c>
      <c r="E62" s="11" t="s">
        <v>395</v>
      </c>
    </row>
    <row r="63" spans="1:5" ht="30" customHeight="1">
      <c r="A63" s="10" t="s">
        <v>292</v>
      </c>
      <c r="B63" s="6" t="str">
        <f>'Planning Setup'!B32</f>
        <v>Proposed consultation methods</v>
      </c>
      <c r="C63" s="18">
        <f>'Planning Setup'!C32</f>
        <v>0</v>
      </c>
      <c r="D63" s="1" t="s">
        <v>144</v>
      </c>
      <c r="E63" s="11" t="s">
        <v>396</v>
      </c>
    </row>
    <row r="64" spans="1:5" ht="30" customHeight="1">
      <c r="A64" s="10" t="s">
        <v>294</v>
      </c>
      <c r="B64" s="6" t="str">
        <f>'Planning Setup'!B33</f>
        <v>How community or member voices will be included</v>
      </c>
      <c r="C64" s="18">
        <f>'Planning Setup'!C33</f>
        <v>0</v>
      </c>
      <c r="D64" s="1" t="s">
        <v>144</v>
      </c>
      <c r="E64" s="11" t="s">
        <v>397</v>
      </c>
    </row>
    <row r="65" spans="1:5" ht="30" customHeight="1">
      <c r="A65" s="10" t="s">
        <v>296</v>
      </c>
      <c r="B65" s="6" t="str">
        <f>'Planning Setup'!B34</f>
        <v>How decisions and changes will be communicated</v>
      </c>
      <c r="C65" s="18">
        <f>'Planning Setup'!C34</f>
        <v>0</v>
      </c>
      <c r="D65" s="1" t="s">
        <v>144</v>
      </c>
      <c r="E65" s="11" t="s">
        <v>398</v>
      </c>
    </row>
    <row r="66" spans="1:5" ht="30" customHeight="1">
      <c r="A66" s="10" t="s">
        <v>299</v>
      </c>
      <c r="B66" s="6" t="str">
        <f>'Planning Setup'!B36</f>
        <v>Non-negotiable legal, safety, policy, or land requirements</v>
      </c>
      <c r="C66" s="18">
        <f>'Planning Setup'!C36</f>
        <v>0</v>
      </c>
      <c r="D66" s="1" t="s">
        <v>144</v>
      </c>
      <c r="E66" s="11" t="s">
        <v>409</v>
      </c>
    </row>
    <row r="67" spans="1:5" ht="30" customHeight="1">
      <c r="A67" s="10" t="s">
        <v>301</v>
      </c>
      <c r="B67" s="6" t="str">
        <f>'Planning Setup'!B37</f>
        <v>Known financial constraints</v>
      </c>
      <c r="C67" s="18">
        <f>'Planning Setup'!C37</f>
        <v>0</v>
      </c>
      <c r="D67" s="1" t="s">
        <v>144</v>
      </c>
      <c r="E67" s="11" t="s">
        <v>400</v>
      </c>
    </row>
    <row r="68" spans="1:5" ht="30" customHeight="1">
      <c r="A68" s="10" t="s">
        <v>303</v>
      </c>
      <c r="B68" s="6" t="str">
        <f>'Planning Setup'!B38</f>
        <v>Known staffing or capability constraints</v>
      </c>
      <c r="C68" s="18">
        <f>'Planning Setup'!C38</f>
        <v>0</v>
      </c>
      <c r="D68" s="1" t="s">
        <v>144</v>
      </c>
      <c r="E68" s="11" t="s">
        <v>401</v>
      </c>
    </row>
    <row r="69" spans="1:5" ht="30" customHeight="1">
      <c r="A69" s="10" t="s">
        <v>305</v>
      </c>
      <c r="B69" s="6" t="str">
        <f>'Planning Setup'!B39</f>
        <v>Known facility, equipment, or infrastructure constraints</v>
      </c>
      <c r="C69" s="18">
        <f>'Planning Setup'!C39</f>
        <v>0</v>
      </c>
      <c r="D69" s="1" t="s">
        <v>144</v>
      </c>
      <c r="E69" s="11" t="s">
        <v>402</v>
      </c>
    </row>
    <row r="70" spans="1:5" ht="30" customHeight="1">
      <c r="A70" s="10" t="s">
        <v>307</v>
      </c>
      <c r="B70" s="6" t="str">
        <f>'Planning Setup'!B40</f>
        <v>Important assumptions requiring later verification</v>
      </c>
      <c r="C70" s="18">
        <f>'Planning Setup'!C40</f>
        <v>0</v>
      </c>
      <c r="D70" s="1" t="s">
        <v>144</v>
      </c>
      <c r="E70" s="11" t="s">
        <v>403</v>
      </c>
    </row>
    <row r="71" spans="1:5" ht="30" customHeight="1">
      <c r="A71" s="10" t="s">
        <v>309</v>
      </c>
      <c r="B71" s="6" t="str">
        <f>'Planning Setup'!B41</f>
        <v>Expected strategic plan review frequency</v>
      </c>
      <c r="C71" s="18">
        <f>'Planning Setup'!C41</f>
        <v>0</v>
      </c>
      <c r="D71" s="1" t="s">
        <v>144</v>
      </c>
      <c r="E71" s="11" t="s">
        <v>404</v>
      </c>
    </row>
    <row r="72" spans="1:5" ht="30" customHeight="1">
      <c r="A72" s="10" t="s">
        <v>311</v>
      </c>
      <c r="B72" s="6" t="str">
        <f>'Planning Setup'!B42</f>
        <v>Expected progress-reporting frequency</v>
      </c>
      <c r="C72" s="18">
        <f>'Planning Setup'!C42</f>
        <v>0</v>
      </c>
      <c r="D72" s="1" t="s">
        <v>144</v>
      </c>
      <c r="E72" s="11" t="s">
        <v>405</v>
      </c>
    </row>
    <row r="73" spans="1:5" ht="30" customHeight="1">
      <c r="A73" s="12" t="s">
        <v>313</v>
      </c>
      <c r="B73" s="13" t="str">
        <f>'Planning Setup'!B43</f>
        <v>Next formal review date</v>
      </c>
      <c r="C73" s="24">
        <f>'Planning Setup'!C43</f>
        <v>0</v>
      </c>
      <c r="D73" s="26" t="s">
        <v>144</v>
      </c>
      <c r="E73" s="14" t="s">
        <v>406</v>
      </c>
    </row>
  </sheetData>
  <sheetProtection sheet="1" objects="1" scenarios="1"/>
  <mergeCells count="2">
    <mergeCell ref="A1:E1"/>
    <mergeCell ref="A2:E2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9"/>
  <sheetViews>
    <sheetView workbookViewId="0">
      <selection activeCell="F14" sqref="F14:H14"/>
    </sheetView>
  </sheetViews>
  <sheetFormatPr defaultRowHeight="14.25"/>
  <cols>
    <col min="1" max="1" width="24" customWidth="1"/>
    <col min="2" max="4" width="18" customWidth="1"/>
    <col min="5" max="5" width="24" customWidth="1"/>
    <col min="6" max="8" width="18" customWidth="1"/>
  </cols>
  <sheetData>
    <row r="1" spans="1:8" ht="27.95" customHeight="1">
      <c r="A1" s="46" t="s">
        <v>410</v>
      </c>
      <c r="B1" s="46"/>
      <c r="C1" s="46"/>
      <c r="D1" s="46"/>
      <c r="E1" s="46"/>
      <c r="F1" s="46"/>
      <c r="G1" s="46"/>
      <c r="H1" s="46"/>
    </row>
    <row r="2" spans="1:8" ht="33.950000000000003" customHeight="1">
      <c r="A2" s="47" t="s">
        <v>411</v>
      </c>
      <c r="B2" s="47"/>
      <c r="C2" s="47"/>
      <c r="D2" s="47"/>
      <c r="E2" s="47"/>
      <c r="F2" s="47"/>
      <c r="G2" s="47"/>
      <c r="H2" s="47"/>
    </row>
    <row r="4" spans="1:8" ht="15">
      <c r="A4" s="45" t="s">
        <v>412</v>
      </c>
      <c r="B4" s="45"/>
      <c r="C4" s="45"/>
      <c r="D4" s="45"/>
      <c r="E4" s="45"/>
      <c r="F4" s="45"/>
      <c r="G4" s="45"/>
      <c r="H4" s="45"/>
    </row>
    <row r="6" spans="1:8" ht="15">
      <c r="A6" s="49" t="s">
        <v>413</v>
      </c>
      <c r="B6" s="50"/>
      <c r="C6" s="49" t="s">
        <v>414</v>
      </c>
      <c r="D6" s="50"/>
      <c r="E6" s="49" t="s">
        <v>415</v>
      </c>
      <c r="F6" s="50"/>
      <c r="G6" s="49" t="s">
        <v>416</v>
      </c>
      <c r="H6" s="50"/>
    </row>
    <row r="7" spans="1:8">
      <c r="A7" s="51">
        <f>COUNTIF('Organisation Profile'!E5:E43,"Complete")/COUNTIF('Organisation Profile'!D5:D43,"Required")</f>
        <v>6.25E-2</v>
      </c>
      <c r="B7" s="52"/>
      <c r="C7" s="51">
        <f>COUNTIF('Planning Setup'!E5:E43,"Complete")/COUNTIF('Planning Setup'!D5:D43,"Required")</f>
        <v>4.1666666666666664E-2</v>
      </c>
      <c r="D7" s="52"/>
      <c r="E7" s="51">
        <f>IFERROR(COUNTIF('Evidence Register'!G5:G24,"Ready")/(COUNTIF('Evidence Register'!G5:G24,"Ready")+COUNTIF('Evidence Register'!G5:G24,"Review")+COUNTIF('Evidence Register'!G5:G24,"Gap")),0)</f>
        <v>0</v>
      </c>
      <c r="F7" s="52"/>
      <c r="G7" s="51">
        <f>AVERAGE(A7,C7,E7)</f>
        <v>3.4722222222222217E-2</v>
      </c>
      <c r="H7" s="52"/>
    </row>
    <row r="8" spans="1:8">
      <c r="A8" s="53"/>
      <c r="B8" s="54"/>
      <c r="C8" s="53"/>
      <c r="D8" s="54"/>
      <c r="E8" s="53"/>
      <c r="F8" s="54"/>
      <c r="G8" s="53"/>
      <c r="H8" s="54"/>
    </row>
    <row r="10" spans="1:8">
      <c r="A10" s="47" t="s">
        <v>417</v>
      </c>
      <c r="B10" s="47"/>
      <c r="C10" s="47"/>
      <c r="D10" s="47"/>
      <c r="E10" s="47"/>
      <c r="F10" s="47"/>
      <c r="G10" s="47"/>
      <c r="H10" s="47"/>
    </row>
    <row r="12" spans="1:8" ht="15">
      <c r="A12" s="45" t="s">
        <v>418</v>
      </c>
      <c r="B12" s="45"/>
      <c r="C12" s="45"/>
      <c r="D12" s="45"/>
      <c r="E12" s="45"/>
      <c r="F12" s="45"/>
      <c r="G12" s="45"/>
      <c r="H12" s="45"/>
    </row>
    <row r="14" spans="1:8" ht="39.950000000000003" customHeight="1">
      <c r="A14" s="27" t="s">
        <v>419</v>
      </c>
      <c r="B14" s="55">
        <f>'Organisation Profile'!C6</f>
        <v>0</v>
      </c>
      <c r="C14" s="55"/>
      <c r="D14" s="56"/>
      <c r="E14" s="27" t="s">
        <v>170</v>
      </c>
      <c r="F14" s="55">
        <f>'Organisation Profile'!C8</f>
        <v>0</v>
      </c>
      <c r="G14" s="55"/>
      <c r="H14" s="56"/>
    </row>
    <row r="15" spans="1:8" ht="39.950000000000003" customHeight="1">
      <c r="A15" s="27" t="s">
        <v>420</v>
      </c>
      <c r="B15" s="55">
        <f>'Organisation Profile'!C12</f>
        <v>0</v>
      </c>
      <c r="C15" s="55"/>
      <c r="D15" s="56"/>
      <c r="E15" s="27" t="s">
        <v>180</v>
      </c>
      <c r="F15" s="55">
        <f>'Organisation Profile'!C13</f>
        <v>0</v>
      </c>
      <c r="G15" s="55"/>
      <c r="H15" s="56"/>
    </row>
    <row r="16" spans="1:8" ht="39.950000000000003" customHeight="1">
      <c r="A16" s="27" t="s">
        <v>421</v>
      </c>
      <c r="B16" s="55">
        <f>'Organisation Profile'!C20</f>
        <v>0</v>
      </c>
      <c r="C16" s="55"/>
      <c r="D16" s="56"/>
      <c r="E16" s="27" t="s">
        <v>422</v>
      </c>
      <c r="F16" s="55">
        <f>'Organisation Profile'!C22</f>
        <v>0</v>
      </c>
      <c r="G16" s="55"/>
      <c r="H16" s="56"/>
    </row>
    <row r="17" spans="1:8" ht="39.950000000000003" customHeight="1">
      <c r="A17" s="27" t="s">
        <v>423</v>
      </c>
      <c r="B17" s="55">
        <f>'Planning Setup'!C6</f>
        <v>0</v>
      </c>
      <c r="C17" s="55"/>
      <c r="D17" s="56"/>
      <c r="E17" s="27" t="s">
        <v>424</v>
      </c>
      <c r="F17" s="55" t="str">
        <f>IF(OR('Planning Setup'!C8="",'Planning Setup'!C9=""),"",'Planning Setup'!C8&amp;"–"&amp;'Planning Setup'!C9)</f>
        <v/>
      </c>
      <c r="G17" s="55"/>
      <c r="H17" s="56"/>
    </row>
    <row r="18" spans="1:8" ht="39.950000000000003" customHeight="1">
      <c r="A18" s="27" t="s">
        <v>425</v>
      </c>
      <c r="B18" s="55">
        <f>'Planning Setup'!C10</f>
        <v>0</v>
      </c>
      <c r="C18" s="55"/>
      <c r="D18" s="56"/>
      <c r="E18" s="27" t="s">
        <v>426</v>
      </c>
      <c r="F18" s="55">
        <f>'Planning Setup'!C15</f>
        <v>0</v>
      </c>
      <c r="G18" s="55"/>
      <c r="H18" s="56"/>
    </row>
    <row r="19" spans="1:8" ht="39.950000000000003" customHeight="1">
      <c r="A19" s="27" t="s">
        <v>427</v>
      </c>
      <c r="B19" s="55">
        <f>'Planning Setup'!C17</f>
        <v>0</v>
      </c>
      <c r="C19" s="55"/>
      <c r="D19" s="56"/>
      <c r="E19" s="27" t="s">
        <v>280</v>
      </c>
      <c r="F19" s="55">
        <f>'Planning Setup'!C25</f>
        <v>0</v>
      </c>
      <c r="G19" s="55"/>
      <c r="H19" s="56"/>
    </row>
    <row r="21" spans="1:8" ht="15">
      <c r="A21" s="45" t="s">
        <v>428</v>
      </c>
      <c r="B21" s="45"/>
      <c r="C21" s="45"/>
      <c r="D21" s="45"/>
      <c r="E21" s="45"/>
      <c r="F21" s="45"/>
      <c r="G21" s="45"/>
      <c r="H21" s="45"/>
    </row>
    <row r="23" spans="1:8" ht="15">
      <c r="A23" s="2" t="s">
        <v>429</v>
      </c>
      <c r="B23" s="2" t="s">
        <v>430</v>
      </c>
      <c r="C23" s="2" t="s">
        <v>431</v>
      </c>
      <c r="D23" s="2" t="s">
        <v>432</v>
      </c>
      <c r="E23" s="2" t="s">
        <v>429</v>
      </c>
      <c r="F23" s="2" t="s">
        <v>430</v>
      </c>
      <c r="G23" s="2" t="s">
        <v>431</v>
      </c>
      <c r="H23" s="2" t="s">
        <v>432</v>
      </c>
    </row>
    <row r="24" spans="1:8" ht="38.1" customHeight="1">
      <c r="A24" s="27" t="s">
        <v>433</v>
      </c>
      <c r="B24" s="28" t="s">
        <v>142</v>
      </c>
      <c r="C24" s="21" t="str">
        <f>IF('Organisation Profile'!C6&lt;&gt;"","Complete","Missing")</f>
        <v>Missing</v>
      </c>
      <c r="D24" s="22" t="str">
        <f t="shared" ref="D24:D31" si="0">IF(C24="Complete","None","Complete the source field")</f>
        <v>Complete the source field</v>
      </c>
      <c r="E24" s="27" t="s">
        <v>434</v>
      </c>
      <c r="F24" s="28" t="s">
        <v>144</v>
      </c>
      <c r="G24" s="21" t="str">
        <f>IF('Planning Setup'!C17&lt;&gt;"","Complete","Missing")</f>
        <v>Missing</v>
      </c>
      <c r="H24" s="22" t="str">
        <f t="shared" ref="H24:H30" si="1">IF(G24="Complete","None","Complete the source field")</f>
        <v>Complete the source field</v>
      </c>
    </row>
    <row r="25" spans="1:8" ht="38.1" customHeight="1">
      <c r="A25" s="27" t="s">
        <v>435</v>
      </c>
      <c r="B25" s="28" t="s">
        <v>142</v>
      </c>
      <c r="C25" s="21" t="str">
        <f>IF('Organisation Profile'!C19&lt;&gt;"","Complete","Missing")</f>
        <v>Missing</v>
      </c>
      <c r="D25" s="22" t="str">
        <f t="shared" si="0"/>
        <v>Complete the source field</v>
      </c>
      <c r="E25" s="27" t="s">
        <v>436</v>
      </c>
      <c r="F25" s="28" t="s">
        <v>144</v>
      </c>
      <c r="G25" s="21" t="str">
        <f>IF('Planning Setup'!C20&lt;&gt;"","Complete","Missing")</f>
        <v>Missing</v>
      </c>
      <c r="H25" s="22" t="str">
        <f t="shared" si="1"/>
        <v>Complete the source field</v>
      </c>
    </row>
    <row r="26" spans="1:8" ht="38.1" customHeight="1">
      <c r="A26" s="27" t="s">
        <v>422</v>
      </c>
      <c r="B26" s="28" t="s">
        <v>142</v>
      </c>
      <c r="C26" s="21" t="str">
        <f>IF('Organisation Profile'!C22&lt;&gt;"","Complete","Missing")</f>
        <v>Missing</v>
      </c>
      <c r="D26" s="22" t="str">
        <f t="shared" si="0"/>
        <v>Complete the source field</v>
      </c>
      <c r="E26" s="27" t="s">
        <v>437</v>
      </c>
      <c r="F26" s="28" t="s">
        <v>144</v>
      </c>
      <c r="G26" s="21" t="str">
        <f>IF('Planning Setup'!C22&lt;&gt;"","Complete","Missing")</f>
        <v>Missing</v>
      </c>
      <c r="H26" s="22" t="str">
        <f t="shared" si="1"/>
        <v>Complete the source field</v>
      </c>
    </row>
    <row r="27" spans="1:8" ht="38.1" customHeight="1">
      <c r="A27" s="27" t="s">
        <v>438</v>
      </c>
      <c r="B27" s="28" t="s">
        <v>142</v>
      </c>
      <c r="C27" s="21" t="str">
        <f>IF('Organisation Profile'!C41&lt;&gt;"","Complete","Missing")</f>
        <v>Missing</v>
      </c>
      <c r="D27" s="22" t="str">
        <f t="shared" si="0"/>
        <v>Complete the source field</v>
      </c>
      <c r="E27" s="27" t="s">
        <v>439</v>
      </c>
      <c r="F27" s="28" t="s">
        <v>144</v>
      </c>
      <c r="G27" s="21" t="str">
        <f>IF('Planning Setup'!C25&lt;&gt;"","Complete","Missing")</f>
        <v>Missing</v>
      </c>
      <c r="H27" s="22" t="str">
        <f t="shared" si="1"/>
        <v>Complete the source field</v>
      </c>
    </row>
    <row r="28" spans="1:8" ht="38.1" customHeight="1">
      <c r="A28" s="27" t="s">
        <v>423</v>
      </c>
      <c r="B28" s="28" t="s">
        <v>144</v>
      </c>
      <c r="C28" s="21" t="str">
        <f>IF('Planning Setup'!C6&lt;&gt;"","Complete","Missing")</f>
        <v>Missing</v>
      </c>
      <c r="D28" s="22" t="str">
        <f t="shared" si="0"/>
        <v>Complete the source field</v>
      </c>
      <c r="E28" s="27" t="s">
        <v>440</v>
      </c>
      <c r="F28" s="28" t="s">
        <v>144</v>
      </c>
      <c r="G28" s="21" t="str">
        <f>IF('Planning Setup'!C27&lt;&gt;"","Complete","Missing")</f>
        <v>Missing</v>
      </c>
      <c r="H28" s="22" t="str">
        <f t="shared" si="1"/>
        <v>Complete the source field</v>
      </c>
    </row>
    <row r="29" spans="1:8" ht="38.1" customHeight="1">
      <c r="A29" s="27" t="s">
        <v>424</v>
      </c>
      <c r="B29" s="28" t="s">
        <v>144</v>
      </c>
      <c r="C29" s="21" t="str">
        <f>IF('Planning Setup'!C8&lt;&gt;"","Complete","Missing")</f>
        <v>Missing</v>
      </c>
      <c r="D29" s="22" t="str">
        <f t="shared" si="0"/>
        <v>Complete the source field</v>
      </c>
      <c r="E29" s="27" t="s">
        <v>441</v>
      </c>
      <c r="F29" s="28" t="s">
        <v>144</v>
      </c>
      <c r="G29" s="21" t="str">
        <f>IF('Planning Setup'!C37&lt;&gt;"","Complete","Missing")</f>
        <v>Missing</v>
      </c>
      <c r="H29" s="22" t="str">
        <f t="shared" si="1"/>
        <v>Complete the source field</v>
      </c>
    </row>
    <row r="30" spans="1:8" ht="38.1" customHeight="1">
      <c r="A30" s="27" t="s">
        <v>425</v>
      </c>
      <c r="B30" s="28" t="s">
        <v>144</v>
      </c>
      <c r="C30" s="21" t="str">
        <f>IF('Planning Setup'!C10&lt;&gt;"","Complete","Missing")</f>
        <v>Missing</v>
      </c>
      <c r="D30" s="22" t="str">
        <f t="shared" si="0"/>
        <v>Complete the source field</v>
      </c>
      <c r="E30" s="27" t="s">
        <v>442</v>
      </c>
      <c r="F30" s="28" t="s">
        <v>144</v>
      </c>
      <c r="G30" s="21" t="str">
        <f>IF('Planning Setup'!C42&lt;&gt;"","Complete","Missing")</f>
        <v>Missing</v>
      </c>
      <c r="H30" s="22" t="str">
        <f t="shared" si="1"/>
        <v>Complete the source field</v>
      </c>
    </row>
    <row r="31" spans="1:8" ht="38.1" customHeight="1">
      <c r="A31" s="27" t="s">
        <v>443</v>
      </c>
      <c r="B31" s="28" t="s">
        <v>144</v>
      </c>
      <c r="C31" s="21" t="str">
        <f>IF('Planning Setup'!C15&lt;&gt;"","Complete","Missing")</f>
        <v>Missing</v>
      </c>
      <c r="D31" s="22" t="str">
        <f t="shared" si="0"/>
        <v>Complete the source field</v>
      </c>
      <c r="E31" s="27" t="s">
        <v>444</v>
      </c>
      <c r="F31" s="28" t="s">
        <v>146</v>
      </c>
      <c r="G31" s="21" t="str">
        <f>IF(COUNTIF('Evidence Register'!G5:G24,"Not assessed")=0,"Complete","Missing")</f>
        <v>Missing</v>
      </c>
      <c r="H31" s="22" t="str">
        <f>IF(G31="Complete","None","Assess evidence availability and currency")</f>
        <v>Assess evidence availability and currency</v>
      </c>
    </row>
    <row r="34" spans="1:8" ht="15">
      <c r="A34" s="45" t="s">
        <v>445</v>
      </c>
      <c r="B34" s="45"/>
      <c r="C34" s="45"/>
      <c r="D34" s="45"/>
      <c r="E34" s="45"/>
      <c r="F34" s="45"/>
      <c r="G34" s="45"/>
      <c r="H34" s="45"/>
    </row>
    <row r="36" spans="1:8" ht="45.95" customHeight="1">
      <c r="A36" s="19" t="s">
        <v>446</v>
      </c>
      <c r="B36" s="57" t="s">
        <v>447</v>
      </c>
      <c r="C36" s="58"/>
      <c r="D36" s="58"/>
      <c r="E36" s="58"/>
      <c r="F36" s="58"/>
      <c r="G36" s="58"/>
      <c r="H36" s="57"/>
    </row>
    <row r="37" spans="1:8" ht="45.95" customHeight="1">
      <c r="A37" s="19" t="s">
        <v>448</v>
      </c>
      <c r="B37" s="57" t="s">
        <v>449</v>
      </c>
      <c r="C37" s="58"/>
      <c r="D37" s="58"/>
      <c r="E37" s="58"/>
      <c r="F37" s="58"/>
      <c r="G37" s="58"/>
      <c r="H37" s="57"/>
    </row>
    <row r="38" spans="1:8" ht="45.95" customHeight="1">
      <c r="A38" s="19" t="s">
        <v>450</v>
      </c>
      <c r="B38" s="57" t="s">
        <v>451</v>
      </c>
      <c r="C38" s="58"/>
      <c r="D38" s="58"/>
      <c r="E38" s="58"/>
      <c r="F38" s="58"/>
      <c r="G38" s="58"/>
      <c r="H38" s="57"/>
    </row>
    <row r="39" spans="1:8" ht="45.95" customHeight="1">
      <c r="A39" s="19" t="s">
        <v>452</v>
      </c>
      <c r="B39" s="57" t="s">
        <v>453</v>
      </c>
      <c r="C39" s="58"/>
      <c r="D39" s="58"/>
      <c r="E39" s="58"/>
      <c r="F39" s="58"/>
      <c r="G39" s="58"/>
      <c r="H39" s="57"/>
    </row>
  </sheetData>
  <sheetProtection sheet="1" objects="1" scenarios="1"/>
  <mergeCells count="31">
    <mergeCell ref="B37:H37"/>
    <mergeCell ref="B38:H38"/>
    <mergeCell ref="B39:H39"/>
    <mergeCell ref="B19:D19"/>
    <mergeCell ref="F19:H19"/>
    <mergeCell ref="A21:H21"/>
    <mergeCell ref="A34:H34"/>
    <mergeCell ref="B36:H36"/>
    <mergeCell ref="B16:D16"/>
    <mergeCell ref="F16:H16"/>
    <mergeCell ref="B17:D17"/>
    <mergeCell ref="F17:H17"/>
    <mergeCell ref="B18:D18"/>
    <mergeCell ref="F18:H18"/>
    <mergeCell ref="A10:H10"/>
    <mergeCell ref="A12:H12"/>
    <mergeCell ref="B14:D14"/>
    <mergeCell ref="F14:H14"/>
    <mergeCell ref="B15:D15"/>
    <mergeCell ref="F15:H15"/>
    <mergeCell ref="A1:H1"/>
    <mergeCell ref="A2:H2"/>
    <mergeCell ref="A4:H4"/>
    <mergeCell ref="A6:B6"/>
    <mergeCell ref="A7:B8"/>
    <mergeCell ref="C6:D6"/>
    <mergeCell ref="C7:D8"/>
    <mergeCell ref="E6:F6"/>
    <mergeCell ref="E7:F8"/>
    <mergeCell ref="G6:H6"/>
    <mergeCell ref="G7:H8"/>
  </mergeCells>
  <conditionalFormatting sqref="A7:H8">
    <cfRule type="colorScale" priority="5">
      <colorScale>
        <cfvo type="min"/>
        <cfvo type="percentile" val="50"/>
        <cfvo type="max"/>
        <color rgb="FFF4CCCC"/>
        <color rgb="FFFFF2CC"/>
        <color rgb="FFE2F0D9"/>
      </colorScale>
    </cfRule>
  </conditionalFormatting>
  <conditionalFormatting sqref="C24:C31">
    <cfRule type="expression" dxfId="13" priority="1">
      <formula>C24="Missing"</formula>
    </cfRule>
    <cfRule type="expression" dxfId="12" priority="2">
      <formula>C24="Complete"</formula>
    </cfRule>
  </conditionalFormatting>
  <conditionalFormatting sqref="G24:G31">
    <cfRule type="expression" dxfId="11" priority="3">
      <formula>G24="Missing"</formula>
    </cfRule>
    <cfRule type="expression" dxfId="10" priority="4">
      <formula>G24="Complete"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Lists</vt:lpstr>
      <vt:lpstr>Start Here</vt:lpstr>
      <vt:lpstr>Organisation Profile</vt:lpstr>
      <vt:lpstr>Planning Setup</vt:lpstr>
      <vt:lpstr>Evidence Register</vt:lpstr>
      <vt:lpstr>Data Map</vt:lpstr>
      <vt:lpstr>Profile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Brian Minikin</cp:lastModifiedBy>
  <dcterms:created xsi:type="dcterms:W3CDTF">2026-08-02T13:14:21Z</dcterms:created>
  <dcterms:modified xsi:type="dcterms:W3CDTF">2026-09-02T06:53:22Z</dcterms:modified>
</cp:coreProperties>
</file>